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<sst xmlns="http://schemas.openxmlformats.org/spreadsheetml/2006/main" count="97" uniqueCount="92">
  <si>
    <t>Financial year result 2017/2018:</t>
  </si>
  <si>
    <t>Account</t>
  </si>
  <si>
    <t>Expected Costs</t>
  </si>
  <si>
    <t>Costs</t>
  </si>
  <si>
    <t>Expected Income</t>
  </si>
  <si>
    <t>Income</t>
  </si>
  <si>
    <t>Result</t>
  </si>
  <si>
    <t>Difference with the Budget</t>
  </si>
  <si>
    <t>4000: Costs</t>
  </si>
  <si>
    <t>4050: General Costs</t>
  </si>
  <si>
    <t>4051: Conscribo bookkeeping software</t>
  </si>
  <si>
    <t>4055: SNS bankaccount</t>
  </si>
  <si>
    <t>€ 131,18</t>
  </si>
  <si>
    <t>€ -6,18</t>
  </si>
  <si>
    <t xml:space="preserve">Bills for making payments, the bank account in general and for the bank passes. A bit higher than expected because we made more payments </t>
  </si>
  <si>
    <t>4065: Dondrite Shirts</t>
  </si>
  <si>
    <t>More than budgeted because more committee members</t>
  </si>
  <si>
    <t>4070: Active member lunch</t>
  </si>
  <si>
    <t>€ 71,53</t>
  </si>
  <si>
    <t>Spent a little less than budgeted</t>
  </si>
  <si>
    <t>4075: Promotional gift</t>
  </si>
  <si>
    <t>Exceeded the budget because of: Flowers bought for Arno when his sons were born and for thank you gifts for the leaving board members. Is budgeted for more next year</t>
  </si>
  <si>
    <t>4080: Promotion material</t>
  </si>
  <si>
    <t xml:space="preserve">Flyers were bought for the introduction, are some left so likely this post will be lower next yea </t>
  </si>
  <si>
    <t>4085: General Assemblies</t>
  </si>
  <si>
    <t>Someone still didnt pay for their pizza</t>
  </si>
  <si>
    <t>4100: Committees</t>
  </si>
  <si>
    <t>4150: Activity Committee</t>
  </si>
  <si>
    <t>4154: Gala</t>
  </si>
  <si>
    <t>Made money from ticket sales</t>
  </si>
  <si>
    <t>4162: CNS Master Introduction</t>
  </si>
  <si>
    <t>September17 and February18 introduction</t>
  </si>
  <si>
    <t>4170: Other activities</t>
  </si>
  <si>
    <t>4171: Teambuilding activity</t>
  </si>
  <si>
    <t>4172: Boogie Bowling</t>
  </si>
  <si>
    <t>4173: Pubquiz</t>
  </si>
  <si>
    <t>4174: Lasertag</t>
  </si>
  <si>
    <t xml:space="preserve">40 euro Sponsoring for laser guns </t>
  </si>
  <si>
    <t>4175: Paintball</t>
  </si>
  <si>
    <t>4176: Brewery tour</t>
  </si>
  <si>
    <t>4200: Education Committee</t>
  </si>
  <si>
    <t>4201: Dondrite Spotlight</t>
  </si>
  <si>
    <t>Money from people joining in on the Spotlight</t>
  </si>
  <si>
    <t>4210: Career orientation Symposium</t>
  </si>
  <si>
    <t>Was paid for by others</t>
  </si>
  <si>
    <t>4220: Scientific movie and lecture night</t>
  </si>
  <si>
    <t>Pizza's</t>
  </si>
  <si>
    <t>4230: Other activities</t>
  </si>
  <si>
    <t>50€ to discussion panel</t>
  </si>
  <si>
    <t>4250: Travel Committee</t>
  </si>
  <si>
    <t>Depends on if extra money was added in conscribo. I dont know</t>
  </si>
  <si>
    <t>4251: Trip to Amsterdam</t>
  </si>
  <si>
    <t>4260: Big trip</t>
  </si>
  <si>
    <t>53.02€ is wrong account subsidy. will be paid back</t>
  </si>
  <si>
    <t>4252: Hitchhiking trip</t>
  </si>
  <si>
    <t>4300: Synapsium Committee</t>
  </si>
  <si>
    <t xml:space="preserve">€ </t>
  </si>
  <si>
    <t>€ 450 is Dondrite subsidy that was not interpreted as spendable</t>
  </si>
  <si>
    <t>Sponsoring</t>
  </si>
  <si>
    <t>Dondrite subsidy</t>
  </si>
  <si>
    <t>Ticket sales</t>
  </si>
  <si>
    <t>Expenses</t>
  </si>
  <si>
    <t>4350: Scribe Committee</t>
  </si>
  <si>
    <t>6€ from non members-buying yearbook</t>
  </si>
  <si>
    <t>4010: Unexpected Costs</t>
  </si>
  <si>
    <t>Money box purchased</t>
  </si>
  <si>
    <t>5000: Gains</t>
  </si>
  <si>
    <t>5050: Member Contribution</t>
  </si>
  <si>
    <t>5100: Sponsoring</t>
  </si>
  <si>
    <t>5101: Contribution CNS Master Management</t>
  </si>
  <si>
    <t>5102: Contribution Donders Institute</t>
  </si>
  <si>
    <t>15 euro per Dondrite member, amount of members is counted at the 1st of November</t>
  </si>
  <si>
    <t>5020: Interest rate bank account</t>
  </si>
  <si>
    <t>5103: Sponsoring Donders Gala</t>
  </si>
  <si>
    <t>6000: Incidental Gains/Costs</t>
  </si>
  <si>
    <t>Total</t>
  </si>
  <si>
    <t>Balance over period 01-09-2017 - 03-04-2018:</t>
  </si>
  <si>
    <t>Balans Activa (Debtors)</t>
  </si>
  <si>
    <t>Start of the year</t>
  </si>
  <si>
    <t>Current</t>
  </si>
  <si>
    <t>1000: Bank Account</t>
  </si>
  <si>
    <t>1300: Debtors</t>
  </si>
  <si>
    <t>1310: Contribution</t>
  </si>
  <si>
    <t xml:space="preserve">What is currently in the bank account </t>
  </si>
  <si>
    <t>Balance Passive (Creditors)</t>
  </si>
  <si>
    <t xml:space="preserve">Equity </t>
  </si>
  <si>
    <t>818.80</t>
  </si>
  <si>
    <t>Dutch: Eigen vermogen, Equity gained over this year</t>
  </si>
  <si>
    <t>1200: Equity Previous Bookyears</t>
  </si>
  <si>
    <t>Equity already existing from last year</t>
  </si>
  <si>
    <t>1400: Creditors</t>
  </si>
  <si>
    <t xml:space="preserve">member contribution payed before start of the book year, synapsium rollover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</si>
</sst>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413]\ #,##0.00_-;[Red][$€-413]\ #,##0.00\-"/>
  </numFmts>
  <fonts count="5">
    <font>
      <sz val="10.0"/>
      <color rgb="FF000000"/>
      <name val="Arial"/>
    </font>
    <font>
      <b/>
      <color rgb="FF000000"/>
      <name val="Calibri"/>
    </font>
    <font>
      <sz val="11.0"/>
      <name val="Calibri"/>
    </font>
    <font>
      <color rgb="FF000000"/>
      <name val="Calibri"/>
    </font>
    <font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0" fillId="0" fontId="3" numFmtId="0" xfId="0" applyAlignment="1" applyFont="1">
      <alignment shrinkToFit="0" vertical="bottom" wrapText="1"/>
    </xf>
    <xf borderId="0" fillId="0" fontId="3" numFmtId="164" xfId="0" applyAlignment="1" applyFont="1" applyNumberFormat="1">
      <alignment horizontal="right" shrinkToFit="0" vertical="bottom" wrapText="1"/>
    </xf>
    <xf borderId="0" fillId="2" fontId="1" numFmtId="0" xfId="0" applyAlignment="1" applyFill="1" applyFont="1">
      <alignment shrinkToFit="0" vertical="bottom" wrapText="1"/>
    </xf>
    <xf borderId="0" fillId="2" fontId="1" numFmtId="164" xfId="0" applyAlignment="1" applyFont="1" applyNumberFormat="1">
      <alignment horizontal="right" shrinkToFit="0" vertical="bottom" wrapText="1"/>
    </xf>
    <xf borderId="0" fillId="2" fontId="1" numFmtId="164" xfId="0" applyAlignment="1" applyFont="1" applyNumberFormat="1">
      <alignment horizontal="right" readingOrder="0" shrinkToFit="0" vertical="bottom" wrapText="1"/>
    </xf>
    <xf borderId="0" fillId="0" fontId="3" numFmtId="164" xfId="0" applyAlignment="1" applyFont="1" applyNumberFormat="1">
      <alignment horizontal="right" readingOrder="0" shrinkToFit="0" vertical="bottom" wrapText="1"/>
    </xf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4" numFmtId="164" xfId="0" applyAlignment="1" applyFont="1" applyNumberFormat="1">
      <alignment horizontal="right" readingOrder="0" shrinkToFit="0" vertical="bottom" wrapText="1"/>
    </xf>
    <xf borderId="1" fillId="0" fontId="2" numFmtId="0" xfId="0" applyAlignment="1" applyBorder="1" applyFont="1">
      <alignment readingOrder="0" shrinkToFit="0" vertical="bottom" wrapText="0"/>
    </xf>
    <xf borderId="0" fillId="0" fontId="4" numFmtId="164" xfId="0" applyAlignment="1" applyFont="1" applyNumberFormat="1">
      <alignment horizontal="right" shrinkToFit="0" vertical="bottom" wrapText="1"/>
    </xf>
    <xf borderId="1" fillId="3" fontId="2" numFmtId="0" xfId="0" applyAlignment="1" applyBorder="1" applyFill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 shrinkToFit="0" vertical="bottom" wrapText="1"/>
    </xf>
    <xf borderId="0" fillId="0" fontId="2" numFmtId="0" xfId="0" applyAlignment="1" applyFont="1">
      <alignment shrinkToFit="0" vertical="bottom" wrapText="0"/>
    </xf>
    <xf borderId="0" fillId="3" fontId="2" numFmtId="0" xfId="0" applyAlignment="1" applyFont="1">
      <alignment readingOrder="0" vertical="bottom"/>
    </xf>
    <xf borderId="1" fillId="4" fontId="2" numFmtId="0" xfId="0" applyAlignment="1" applyBorder="1" applyFill="1" applyFont="1">
      <alignment readingOrder="0" shrinkToFit="0" vertical="bottom" wrapText="0"/>
    </xf>
    <xf borderId="0" fillId="4" fontId="3" numFmtId="164" xfId="0" applyAlignment="1" applyFont="1" applyNumberFormat="1">
      <alignment horizontal="right" readingOrder="0" shrinkToFit="0" vertical="bottom" wrapText="1"/>
    </xf>
    <xf borderId="0" fillId="4" fontId="3" numFmtId="164" xfId="0" applyAlignment="1" applyFont="1" applyNumberFormat="1">
      <alignment horizontal="right" shrinkToFit="0" vertical="bottom" wrapText="1"/>
    </xf>
    <xf borderId="0" fillId="0" fontId="1" numFmtId="164" xfId="0" applyAlignment="1" applyFont="1" applyNumberFormat="1">
      <alignment horizontal="right" shrinkToFit="0" wrapText="1"/>
    </xf>
    <xf borderId="0" fillId="0" fontId="1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86"/>
  </cols>
  <sheetData>
    <row r="9">
      <c r="A9" s="1" t="s">
        <v>0</v>
      </c>
      <c r="H9" s="2"/>
      <c r="I9" s="2"/>
      <c r="J9" s="2"/>
      <c r="K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>
      <c r="A11" s="3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2"/>
      <c r="I11" s="2"/>
      <c r="J11" s="2"/>
      <c r="K11" s="2"/>
    </row>
    <row r="12">
      <c r="A12" s="5" t="s">
        <v>8</v>
      </c>
      <c r="B12" s="6">
        <v>0.0</v>
      </c>
      <c r="C12" s="6">
        <v>0.0</v>
      </c>
      <c r="D12" s="6">
        <v>0.0</v>
      </c>
      <c r="E12" s="6">
        <v>0.0</v>
      </c>
      <c r="F12" s="6">
        <v>0.0</v>
      </c>
      <c r="G12" s="6">
        <v>0.0</v>
      </c>
      <c r="H12" s="2"/>
      <c r="I12" s="2"/>
      <c r="J12" s="2"/>
      <c r="K12" s="2"/>
    </row>
    <row r="13">
      <c r="A13" s="7" t="s">
        <v>9</v>
      </c>
      <c r="B13" s="8">
        <f t="shared" ref="B13:C13" si="1">SUM(B14:B20)</f>
        <v>815</v>
      </c>
      <c r="C13" s="8">
        <f t="shared" si="1"/>
        <v>1010.71</v>
      </c>
      <c r="D13" s="8">
        <v>0.0</v>
      </c>
      <c r="E13" s="9">
        <v>140.0</v>
      </c>
      <c r="F13" s="8">
        <f t="shared" ref="F13:G13" si="2">SUM(F14:F20)</f>
        <v>-1073.42</v>
      </c>
      <c r="G13" s="8">
        <f t="shared" si="2"/>
        <v>-252.24</v>
      </c>
      <c r="H13" s="2"/>
      <c r="I13" s="2"/>
      <c r="J13" s="2"/>
      <c r="K13" s="2"/>
    </row>
    <row r="14">
      <c r="A14" s="5" t="s">
        <v>10</v>
      </c>
      <c r="B14" s="6">
        <v>90.0</v>
      </c>
      <c r="C14" s="10">
        <v>90.96</v>
      </c>
      <c r="D14" s="6">
        <v>0.0</v>
      </c>
      <c r="E14" s="6">
        <v>0.0</v>
      </c>
      <c r="F14" s="10">
        <v>-90.96</v>
      </c>
      <c r="G14" s="10">
        <v>-0.96</v>
      </c>
      <c r="H14" s="11"/>
      <c r="I14" s="12"/>
      <c r="J14" s="2"/>
      <c r="K14" s="2"/>
    </row>
    <row r="15">
      <c r="A15" s="5" t="s">
        <v>11</v>
      </c>
      <c r="B15" s="6">
        <v>125.0</v>
      </c>
      <c r="C15" s="10" t="s">
        <v>12</v>
      </c>
      <c r="D15" s="6">
        <v>0.0</v>
      </c>
      <c r="E15" s="6">
        <v>0.0</v>
      </c>
      <c r="F15" s="13">
        <v>-131.18</v>
      </c>
      <c r="G15" s="13" t="s">
        <v>13</v>
      </c>
      <c r="H15" s="14" t="s">
        <v>14</v>
      </c>
      <c r="I15" s="12"/>
      <c r="J15" s="12"/>
      <c r="K15" s="12"/>
    </row>
    <row r="16">
      <c r="A16" s="5" t="s">
        <v>15</v>
      </c>
      <c r="B16" s="6">
        <v>400.0</v>
      </c>
      <c r="C16" s="6">
        <v>659.83</v>
      </c>
      <c r="D16" s="6">
        <v>0.0</v>
      </c>
      <c r="E16" s="6">
        <v>0.0</v>
      </c>
      <c r="F16" s="15">
        <v>-659.83</v>
      </c>
      <c r="G16" s="15">
        <v>-259.83</v>
      </c>
      <c r="H16" s="16" t="s">
        <v>16</v>
      </c>
      <c r="I16" s="12"/>
      <c r="J16" s="12"/>
      <c r="K16" s="12"/>
    </row>
    <row r="17">
      <c r="A17" s="5" t="s">
        <v>17</v>
      </c>
      <c r="B17" s="6">
        <v>100.0</v>
      </c>
      <c r="C17" s="10" t="s">
        <v>18</v>
      </c>
      <c r="D17" s="6">
        <v>0.0</v>
      </c>
      <c r="E17" s="6">
        <v>0.0</v>
      </c>
      <c r="F17" s="10">
        <v>-71.53</v>
      </c>
      <c r="G17" s="10">
        <v>28.47</v>
      </c>
      <c r="H17" s="16" t="s">
        <v>19</v>
      </c>
      <c r="I17" s="12"/>
      <c r="J17" s="12"/>
      <c r="K17" s="12"/>
    </row>
    <row r="18">
      <c r="A18" s="5" t="s">
        <v>20</v>
      </c>
      <c r="B18" s="6">
        <v>50.0</v>
      </c>
      <c r="C18" s="6">
        <v>59.8</v>
      </c>
      <c r="D18" s="6">
        <v>0.0</v>
      </c>
      <c r="E18" s="6">
        <v>0.0</v>
      </c>
      <c r="F18" s="15">
        <v>-59.8</v>
      </c>
      <c r="G18" s="15">
        <v>-9.8</v>
      </c>
      <c r="H18" s="14" t="s">
        <v>21</v>
      </c>
      <c r="I18" s="12"/>
      <c r="J18" s="12"/>
      <c r="K18" s="12"/>
    </row>
    <row r="19">
      <c r="A19" s="5" t="s">
        <v>22</v>
      </c>
      <c r="B19" s="6">
        <v>50.0</v>
      </c>
      <c r="C19" s="6">
        <v>55.12</v>
      </c>
      <c r="D19" s="6">
        <v>0.0</v>
      </c>
      <c r="E19" s="6">
        <v>0.0</v>
      </c>
      <c r="F19" s="15">
        <v>-55.12</v>
      </c>
      <c r="G19" s="15">
        <v>-5.12</v>
      </c>
      <c r="H19" s="11" t="s">
        <v>23</v>
      </c>
      <c r="I19" s="12"/>
      <c r="J19" s="12"/>
      <c r="K19" s="12"/>
    </row>
    <row r="20">
      <c r="A20" s="5" t="s">
        <v>24</v>
      </c>
      <c r="B20" s="6">
        <v>0.0</v>
      </c>
      <c r="C20" s="10">
        <v>145.0</v>
      </c>
      <c r="D20" s="6">
        <v>0.0</v>
      </c>
      <c r="E20" s="10">
        <v>140.0</v>
      </c>
      <c r="F20" s="10">
        <v>-5.0</v>
      </c>
      <c r="G20" s="10">
        <v>-5.0</v>
      </c>
      <c r="H20" s="17" t="s">
        <v>25</v>
      </c>
      <c r="I20" s="2"/>
      <c r="J20" s="2"/>
      <c r="K20" s="2"/>
    </row>
    <row r="21">
      <c r="A21" s="5"/>
      <c r="B21" s="6"/>
      <c r="C21" s="6"/>
      <c r="D21" s="6"/>
      <c r="E21" s="6"/>
      <c r="F21" s="6"/>
      <c r="G21" s="6"/>
      <c r="H21" s="2"/>
      <c r="I21" s="2"/>
      <c r="J21" s="2"/>
      <c r="K21" s="2"/>
    </row>
    <row r="22">
      <c r="A22" s="5" t="s">
        <v>26</v>
      </c>
      <c r="B22" s="6">
        <v>0.0</v>
      </c>
      <c r="C22" s="6">
        <v>0.0</v>
      </c>
      <c r="D22" s="6">
        <v>0.0</v>
      </c>
      <c r="E22" s="6">
        <v>0.0</v>
      </c>
      <c r="F22" s="6">
        <v>0.0</v>
      </c>
      <c r="G22" s="6">
        <v>0.0</v>
      </c>
      <c r="H22" s="2"/>
      <c r="I22" s="2"/>
      <c r="J22" s="2"/>
      <c r="K22" s="2"/>
    </row>
    <row r="23">
      <c r="A23" s="7" t="s">
        <v>27</v>
      </c>
      <c r="B23" s="9">
        <v>1700.0</v>
      </c>
      <c r="C23" s="8">
        <f>SUM(C24:C32)</f>
        <v>1934.34</v>
      </c>
      <c r="D23" s="8">
        <v>0.0</v>
      </c>
      <c r="E23" s="8">
        <f t="shared" ref="E23:G23" si="3">SUM(E24:E32)</f>
        <v>2824.6</v>
      </c>
      <c r="F23" s="8">
        <f t="shared" si="3"/>
        <v>-406.74</v>
      </c>
      <c r="G23" s="9">
        <f t="shared" si="3"/>
        <v>593.26</v>
      </c>
      <c r="H23" s="2"/>
      <c r="I23" s="2"/>
      <c r="J23" s="2"/>
      <c r="K23" s="2"/>
    </row>
    <row r="24">
      <c r="A24" s="5" t="s">
        <v>28</v>
      </c>
      <c r="B24" s="10">
        <v>1250.0</v>
      </c>
      <c r="C24" s="10">
        <v>203.33</v>
      </c>
      <c r="D24" s="6">
        <v>0.0</v>
      </c>
      <c r="E24" s="10">
        <v>1396.6</v>
      </c>
      <c r="F24" s="13">
        <v>-103.73</v>
      </c>
      <c r="G24" s="10">
        <v>446.27</v>
      </c>
      <c r="H24" s="16" t="s">
        <v>29</v>
      </c>
      <c r="I24" s="12"/>
      <c r="J24" s="12"/>
      <c r="K24" s="12"/>
    </row>
    <row r="25">
      <c r="A25" s="5" t="s">
        <v>30</v>
      </c>
      <c r="B25" s="6">
        <v>150.0</v>
      </c>
      <c r="C25" s="6">
        <v>130.54</v>
      </c>
      <c r="D25" s="6">
        <v>0.0</v>
      </c>
      <c r="E25" s="6">
        <v>0.0</v>
      </c>
      <c r="F25" s="15">
        <v>-130.54</v>
      </c>
      <c r="G25" s="6">
        <v>19.46</v>
      </c>
      <c r="H25" s="14" t="s">
        <v>31</v>
      </c>
      <c r="I25" s="12"/>
      <c r="J25" s="12"/>
      <c r="K25" s="12"/>
    </row>
    <row r="26">
      <c r="A26" s="5" t="s">
        <v>32</v>
      </c>
      <c r="B26" s="6">
        <v>300.0</v>
      </c>
      <c r="C26" s="10">
        <v>126.71</v>
      </c>
      <c r="D26" s="6">
        <v>0.0</v>
      </c>
      <c r="E26" s="6">
        <v>0.0</v>
      </c>
      <c r="F26" s="13">
        <v>-126.71</v>
      </c>
      <c r="G26" s="10">
        <v>173.29</v>
      </c>
      <c r="H26" s="11"/>
      <c r="I26" s="12"/>
      <c r="J26" s="12"/>
      <c r="K26" s="12"/>
    </row>
    <row r="27">
      <c r="A27" s="5" t="s">
        <v>33</v>
      </c>
      <c r="B27" s="6">
        <v>0.0</v>
      </c>
      <c r="C27" s="6">
        <v>24.66</v>
      </c>
      <c r="D27" s="6">
        <v>0.0</v>
      </c>
      <c r="E27" s="6">
        <v>0.0</v>
      </c>
      <c r="F27" s="15">
        <v>-24.66</v>
      </c>
      <c r="G27" s="15">
        <v>-24.66</v>
      </c>
      <c r="H27" s="2"/>
      <c r="I27" s="2"/>
      <c r="J27" s="2"/>
      <c r="K27" s="2"/>
    </row>
    <row r="28">
      <c r="A28" s="5" t="s">
        <v>34</v>
      </c>
      <c r="B28" s="6">
        <v>0.0</v>
      </c>
      <c r="C28" s="6">
        <v>162.5</v>
      </c>
      <c r="D28" s="6">
        <v>0.0</v>
      </c>
      <c r="E28" s="6">
        <v>160.0</v>
      </c>
      <c r="F28" s="15">
        <v>-2.5</v>
      </c>
      <c r="G28" s="15">
        <v>-2.5</v>
      </c>
      <c r="H28" s="2"/>
      <c r="I28" s="2"/>
      <c r="J28" s="2"/>
      <c r="K28" s="2"/>
    </row>
    <row r="29">
      <c r="A29" s="5" t="s">
        <v>35</v>
      </c>
      <c r="B29" s="6">
        <v>0.0</v>
      </c>
      <c r="C29" s="6">
        <v>30.6</v>
      </c>
      <c r="D29" s="6">
        <v>0.0</v>
      </c>
      <c r="E29" s="6">
        <v>0.0</v>
      </c>
      <c r="F29" s="15">
        <v>-30.6</v>
      </c>
      <c r="G29" s="15">
        <v>-30.6</v>
      </c>
      <c r="H29" s="2"/>
      <c r="I29" s="2"/>
      <c r="J29" s="2"/>
      <c r="K29" s="2"/>
    </row>
    <row r="30">
      <c r="A30" s="5" t="s">
        <v>36</v>
      </c>
      <c r="B30" s="6">
        <v>0.0</v>
      </c>
      <c r="C30" s="6">
        <v>140.0</v>
      </c>
      <c r="D30" s="6">
        <v>0.0</v>
      </c>
      <c r="E30" s="6">
        <v>100.0</v>
      </c>
      <c r="F30" s="15">
        <v>-40.0</v>
      </c>
      <c r="G30" s="15">
        <v>-40.0</v>
      </c>
      <c r="H30" s="11" t="s">
        <v>37</v>
      </c>
      <c r="I30" s="12"/>
      <c r="J30" s="12"/>
      <c r="K30" s="2"/>
    </row>
    <row r="31">
      <c r="A31" s="5" t="s">
        <v>38</v>
      </c>
      <c r="B31" s="6">
        <v>0.0</v>
      </c>
      <c r="C31" s="10">
        <v>940.0</v>
      </c>
      <c r="D31" s="6">
        <v>0.0</v>
      </c>
      <c r="E31" s="10">
        <v>1020.0</v>
      </c>
      <c r="F31" s="10">
        <v>80.0</v>
      </c>
      <c r="G31" s="10">
        <v>80.0</v>
      </c>
      <c r="H31" s="11"/>
      <c r="I31" s="12"/>
      <c r="J31" s="12"/>
      <c r="K31" s="12"/>
    </row>
    <row r="32">
      <c r="A32" s="18" t="s">
        <v>39</v>
      </c>
      <c r="B32" s="10">
        <v>0.0</v>
      </c>
      <c r="C32" s="10">
        <v>176.0</v>
      </c>
      <c r="D32" s="10">
        <v>0.0</v>
      </c>
      <c r="E32" s="10">
        <v>148.0</v>
      </c>
      <c r="F32" s="10">
        <v>-28.0</v>
      </c>
      <c r="G32" s="10">
        <v>-28.0</v>
      </c>
      <c r="H32" s="19"/>
      <c r="I32" s="2"/>
      <c r="J32" s="2"/>
      <c r="K32" s="2"/>
    </row>
    <row r="33">
      <c r="A33" s="7" t="s">
        <v>40</v>
      </c>
      <c r="B33" s="8">
        <v>150.0</v>
      </c>
      <c r="C33" s="9">
        <v>240.0</v>
      </c>
      <c r="D33" s="9">
        <v>0.0</v>
      </c>
      <c r="E33" s="9">
        <v>190.0</v>
      </c>
      <c r="F33" s="9">
        <v>-50.0</v>
      </c>
      <c r="G33" s="9">
        <v>100.0</v>
      </c>
      <c r="H33" s="2"/>
      <c r="I33" s="2"/>
      <c r="J33" s="2"/>
      <c r="K33" s="2"/>
    </row>
    <row r="34">
      <c r="A34" s="5" t="s">
        <v>41</v>
      </c>
      <c r="B34" s="6">
        <v>0.0</v>
      </c>
      <c r="C34" s="6">
        <v>0.0</v>
      </c>
      <c r="D34" s="6">
        <v>0.0</v>
      </c>
      <c r="E34" s="6">
        <v>20.0</v>
      </c>
      <c r="F34" s="6">
        <v>20.0</v>
      </c>
      <c r="G34" s="6">
        <v>20.0</v>
      </c>
      <c r="H34" s="11" t="s">
        <v>42</v>
      </c>
      <c r="I34" s="12"/>
      <c r="J34" s="12"/>
      <c r="K34" s="12"/>
    </row>
    <row r="35">
      <c r="A35" s="5" t="s">
        <v>43</v>
      </c>
      <c r="B35" s="6">
        <v>50.0</v>
      </c>
      <c r="C35" s="6">
        <v>0.0</v>
      </c>
      <c r="D35" s="6">
        <v>0.0</v>
      </c>
      <c r="E35" s="6">
        <v>0.0</v>
      </c>
      <c r="F35" s="6">
        <v>0.0</v>
      </c>
      <c r="G35" s="6">
        <v>50.0</v>
      </c>
      <c r="H35" s="14" t="s">
        <v>44</v>
      </c>
      <c r="I35" s="12"/>
      <c r="J35" s="12"/>
      <c r="K35" s="12"/>
    </row>
    <row r="36">
      <c r="A36" s="5" t="s">
        <v>45</v>
      </c>
      <c r="B36" s="6">
        <v>0.0</v>
      </c>
      <c r="C36" s="10">
        <v>190.0</v>
      </c>
      <c r="D36" s="6">
        <v>0.0</v>
      </c>
      <c r="E36" s="10">
        <v>170.0</v>
      </c>
      <c r="F36" s="10">
        <v>-20.0</v>
      </c>
      <c r="G36" s="10">
        <v>-20.0</v>
      </c>
      <c r="H36" s="2" t="s">
        <v>46</v>
      </c>
      <c r="I36" s="2"/>
      <c r="J36" s="2"/>
      <c r="K36" s="2"/>
    </row>
    <row r="37">
      <c r="A37" s="5" t="s">
        <v>47</v>
      </c>
      <c r="B37" s="6">
        <v>100.0</v>
      </c>
      <c r="C37" s="10">
        <v>50.0</v>
      </c>
      <c r="D37" s="6">
        <v>0.0</v>
      </c>
      <c r="E37" s="6">
        <v>0.0</v>
      </c>
      <c r="F37" s="10">
        <v>-50.0</v>
      </c>
      <c r="G37" s="10">
        <v>50.0</v>
      </c>
      <c r="H37" s="14" t="s">
        <v>48</v>
      </c>
      <c r="I37" s="12"/>
      <c r="J37" s="12"/>
      <c r="K37" s="12"/>
    </row>
    <row r="38">
      <c r="A38" s="7" t="s">
        <v>49</v>
      </c>
      <c r="B38" s="9">
        <v>580.0</v>
      </c>
      <c r="C38" s="9">
        <f> SUM(C39:C41)</f>
        <v>6079.85</v>
      </c>
      <c r="D38" s="9">
        <v>0.0</v>
      </c>
      <c r="E38" s="9">
        <f t="shared" ref="E38:G38" si="4">SUM(E39:E41)</f>
        <v>5393.83</v>
      </c>
      <c r="F38" s="9">
        <f t="shared" si="4"/>
        <v>-686.03</v>
      </c>
      <c r="G38" s="9">
        <f t="shared" si="4"/>
        <v>-106.03</v>
      </c>
      <c r="H38" s="20" t="s">
        <v>50</v>
      </c>
      <c r="I38" s="2"/>
      <c r="J38" s="2"/>
      <c r="K38" s="2"/>
    </row>
    <row r="39">
      <c r="A39" s="5" t="s">
        <v>51</v>
      </c>
      <c r="B39" s="6">
        <v>0.0</v>
      </c>
      <c r="C39" s="6">
        <v>240.0</v>
      </c>
      <c r="D39" s="6">
        <v>0.0</v>
      </c>
      <c r="E39" s="6">
        <v>240.0</v>
      </c>
      <c r="F39" s="6">
        <v>0.0</v>
      </c>
      <c r="G39" s="6">
        <v>0.0</v>
      </c>
      <c r="H39" s="2"/>
      <c r="I39" s="2"/>
      <c r="J39" s="2"/>
      <c r="K39" s="2"/>
    </row>
    <row r="40">
      <c r="A40" s="5" t="s">
        <v>52</v>
      </c>
      <c r="B40" s="10">
        <v>580.0</v>
      </c>
      <c r="C40" s="10">
        <v>5485.85</v>
      </c>
      <c r="D40" s="10">
        <v>0.0</v>
      </c>
      <c r="E40" s="10">
        <v>4930.83</v>
      </c>
      <c r="F40" s="10">
        <v>-555.03</v>
      </c>
      <c r="G40" s="10">
        <v>24.97</v>
      </c>
      <c r="H40" s="16" t="s">
        <v>53</v>
      </c>
      <c r="I40" s="12"/>
      <c r="J40" s="12"/>
      <c r="K40" s="12"/>
    </row>
    <row r="41">
      <c r="A41" s="18" t="s">
        <v>54</v>
      </c>
      <c r="B41" s="10">
        <v>0.0</v>
      </c>
      <c r="C41" s="10">
        <v>354.0</v>
      </c>
      <c r="D41" s="10">
        <v>0.0</v>
      </c>
      <c r="E41" s="10">
        <v>223.0</v>
      </c>
      <c r="F41" s="10">
        <v>-131.0</v>
      </c>
      <c r="G41" s="10">
        <v>-131.0</v>
      </c>
      <c r="H41" s="21"/>
      <c r="I41" s="12"/>
      <c r="J41" s="12"/>
      <c r="K41" s="12"/>
    </row>
    <row r="42">
      <c r="A42" s="7" t="s">
        <v>55</v>
      </c>
      <c r="B42" s="9">
        <v>2880.0</v>
      </c>
      <c r="C42" s="9">
        <v>2826.13</v>
      </c>
      <c r="D42" s="9">
        <v>3000.0</v>
      </c>
      <c r="E42" s="9">
        <v>3440.0</v>
      </c>
      <c r="F42" s="9" t="s">
        <v>56</v>
      </c>
      <c r="G42" s="9">
        <v>613.0</v>
      </c>
      <c r="H42" s="16" t="s">
        <v>57</v>
      </c>
      <c r="I42" s="12"/>
      <c r="J42" s="12"/>
      <c r="K42" s="12"/>
    </row>
    <row r="43">
      <c r="A43" s="18" t="s">
        <v>58</v>
      </c>
      <c r="B43" s="10">
        <v>0.0</v>
      </c>
      <c r="C43" s="10">
        <v>0.0</v>
      </c>
      <c r="D43" s="10">
        <v>2100.0</v>
      </c>
      <c r="E43" s="10">
        <v>2400.0</v>
      </c>
      <c r="F43" s="22">
        <v>300.0</v>
      </c>
      <c r="G43" s="6"/>
      <c r="H43" s="11"/>
      <c r="I43" s="12"/>
      <c r="J43" s="12"/>
      <c r="K43" s="2"/>
    </row>
    <row r="44">
      <c r="A44" s="18" t="s">
        <v>59</v>
      </c>
      <c r="B44" s="10">
        <v>0.0</v>
      </c>
      <c r="C44" s="10">
        <v>0.0</v>
      </c>
      <c r="D44" s="10">
        <v>450.0</v>
      </c>
      <c r="E44" s="10">
        <v>450.0</v>
      </c>
      <c r="F44" s="23"/>
      <c r="G44" s="6"/>
      <c r="H44" s="11"/>
      <c r="I44" s="12"/>
      <c r="J44" s="12"/>
      <c r="K44" s="2"/>
    </row>
    <row r="45">
      <c r="A45" s="18" t="s">
        <v>60</v>
      </c>
      <c r="B45" s="10">
        <v>0.0</v>
      </c>
      <c r="C45" s="10">
        <v>0.0</v>
      </c>
      <c r="D45" s="10">
        <v>450.0</v>
      </c>
      <c r="E45" s="10">
        <v>590.0</v>
      </c>
      <c r="F45" s="22">
        <v>140.0</v>
      </c>
      <c r="G45" s="6"/>
      <c r="H45" s="11"/>
      <c r="I45" s="12"/>
      <c r="J45" s="12"/>
      <c r="K45" s="2"/>
    </row>
    <row r="46">
      <c r="A46" s="18" t="s">
        <v>61</v>
      </c>
      <c r="B46" s="10">
        <v>2880.0</v>
      </c>
      <c r="C46" s="10">
        <v>2826.13</v>
      </c>
      <c r="D46" s="10">
        <v>0.0</v>
      </c>
      <c r="E46" s="10">
        <v>0.0</v>
      </c>
      <c r="F46" s="22">
        <v>53.87</v>
      </c>
      <c r="G46" s="6"/>
      <c r="H46" s="11"/>
      <c r="I46" s="12"/>
      <c r="J46" s="12"/>
      <c r="K46" s="2"/>
    </row>
    <row r="47">
      <c r="A47" s="7" t="s">
        <v>62</v>
      </c>
      <c r="B47" s="9">
        <v>300.0</v>
      </c>
      <c r="C47" s="9">
        <v>236.25</v>
      </c>
      <c r="D47" s="9">
        <v>300.0</v>
      </c>
      <c r="E47" s="9">
        <v>306.0</v>
      </c>
      <c r="F47" s="9">
        <v>-230.25</v>
      </c>
      <c r="G47" s="9">
        <v>69.75</v>
      </c>
      <c r="H47" s="14" t="s">
        <v>63</v>
      </c>
      <c r="I47" s="12"/>
      <c r="J47" s="12"/>
      <c r="K47" s="2"/>
    </row>
    <row r="48">
      <c r="A48" s="5"/>
      <c r="B48" s="6"/>
      <c r="C48" s="6"/>
      <c r="D48" s="6"/>
      <c r="E48" s="6"/>
      <c r="F48" s="6"/>
      <c r="G48" s="6"/>
      <c r="H48" s="11"/>
      <c r="I48" s="12"/>
      <c r="J48" s="12"/>
      <c r="K48" s="12"/>
    </row>
    <row r="49">
      <c r="A49" s="5"/>
      <c r="B49" s="6"/>
      <c r="C49" s="6"/>
      <c r="D49" s="6"/>
      <c r="E49" s="6"/>
      <c r="F49" s="15"/>
      <c r="G49" s="15"/>
      <c r="H49" s="11"/>
      <c r="I49" s="12"/>
      <c r="J49" s="12"/>
      <c r="K49" s="12"/>
    </row>
    <row r="50">
      <c r="A50" s="5" t="s">
        <v>64</v>
      </c>
      <c r="B50" s="6">
        <v>0.0</v>
      </c>
      <c r="C50" s="6">
        <v>14.94</v>
      </c>
      <c r="D50" s="6">
        <v>0.0</v>
      </c>
      <c r="E50" s="6">
        <v>0.0</v>
      </c>
      <c r="F50" s="15">
        <v>-14.94</v>
      </c>
      <c r="G50" s="15">
        <v>-14.94</v>
      </c>
      <c r="H50" s="14" t="s">
        <v>65</v>
      </c>
      <c r="I50" s="12"/>
      <c r="J50" s="12"/>
      <c r="K50" s="12"/>
    </row>
    <row r="51">
      <c r="A51" s="5" t="s">
        <v>66</v>
      </c>
      <c r="B51" s="6">
        <v>0.0</v>
      </c>
      <c r="C51" s="6">
        <v>0.0</v>
      </c>
      <c r="D51" s="6">
        <v>0.0</v>
      </c>
      <c r="E51" s="6">
        <v>0.0</v>
      </c>
      <c r="F51" s="6">
        <v>0.0</v>
      </c>
      <c r="G51" s="6">
        <v>0.0</v>
      </c>
      <c r="H51" s="2"/>
      <c r="I51" s="2"/>
      <c r="J51" s="2"/>
      <c r="K51" s="2"/>
    </row>
    <row r="52">
      <c r="A52" s="5" t="s">
        <v>67</v>
      </c>
      <c r="B52" s="6">
        <v>0.0</v>
      </c>
      <c r="C52" s="6">
        <v>0.0</v>
      </c>
      <c r="D52" s="6">
        <v>800.0</v>
      </c>
      <c r="E52" s="6">
        <v>855.0</v>
      </c>
      <c r="F52" s="6">
        <v>855.0</v>
      </c>
      <c r="G52" s="6">
        <v>55.0</v>
      </c>
      <c r="H52" s="11"/>
      <c r="I52" s="12"/>
      <c r="J52" s="12"/>
      <c r="K52" s="12"/>
    </row>
    <row r="53">
      <c r="A53" s="5" t="s">
        <v>68</v>
      </c>
      <c r="B53" s="6">
        <v>0.0</v>
      </c>
      <c r="C53" s="6">
        <v>0.0</v>
      </c>
      <c r="D53" s="6">
        <v>0.0</v>
      </c>
      <c r="E53" s="6">
        <v>0.0</v>
      </c>
      <c r="F53" s="6">
        <v>0.0</v>
      </c>
      <c r="G53" s="6">
        <v>0.0</v>
      </c>
      <c r="H53" s="2"/>
      <c r="I53" s="2"/>
      <c r="J53" s="2"/>
      <c r="K53" s="2"/>
    </row>
    <row r="54">
      <c r="A54" s="5" t="s">
        <v>69</v>
      </c>
      <c r="B54" s="6">
        <v>0.0</v>
      </c>
      <c r="C54" s="6">
        <v>0.0</v>
      </c>
      <c r="D54" s="6">
        <v>500.0</v>
      </c>
      <c r="E54" s="10">
        <v>500.0</v>
      </c>
      <c r="F54" s="6">
        <v>0.0</v>
      </c>
      <c r="G54" s="10">
        <v>500.0</v>
      </c>
      <c r="H54" s="11"/>
      <c r="I54" s="12"/>
      <c r="J54" s="12"/>
      <c r="K54" s="12"/>
    </row>
    <row r="55">
      <c r="A55" s="5" t="s">
        <v>70</v>
      </c>
      <c r="B55" s="6">
        <v>0.0</v>
      </c>
      <c r="C55" s="6">
        <v>0.0</v>
      </c>
      <c r="D55" s="6">
        <v>1200.0</v>
      </c>
      <c r="E55" s="6">
        <v>1275.0</v>
      </c>
      <c r="F55" s="6">
        <v>1275.0</v>
      </c>
      <c r="G55" s="6">
        <v>75.0</v>
      </c>
      <c r="H55" s="11" t="s">
        <v>71</v>
      </c>
      <c r="I55" s="12"/>
      <c r="J55" s="12"/>
      <c r="K55" s="12"/>
    </row>
    <row r="56">
      <c r="A56" s="5" t="s">
        <v>72</v>
      </c>
      <c r="B56" s="6">
        <v>0.0</v>
      </c>
      <c r="C56" s="6">
        <v>0.0</v>
      </c>
      <c r="D56" s="6">
        <v>0.0</v>
      </c>
      <c r="E56" s="6">
        <v>0.0</v>
      </c>
      <c r="F56" s="6">
        <v>0.0</v>
      </c>
      <c r="G56" s="6">
        <v>0.0</v>
      </c>
      <c r="H56" s="2"/>
      <c r="I56" s="2"/>
      <c r="J56" s="2"/>
      <c r="K56" s="2"/>
    </row>
    <row r="57">
      <c r="A57" s="5" t="s">
        <v>73</v>
      </c>
      <c r="B57" s="6">
        <v>0.0</v>
      </c>
      <c r="C57" s="6">
        <v>0.0</v>
      </c>
      <c r="D57" s="6">
        <v>500.0</v>
      </c>
      <c r="E57" s="6">
        <v>500.0</v>
      </c>
      <c r="F57" s="6">
        <v>500.0</v>
      </c>
      <c r="G57" s="6">
        <v>0.0</v>
      </c>
      <c r="H57" s="2"/>
      <c r="I57" s="2"/>
      <c r="J57" s="2"/>
      <c r="K57" s="2"/>
    </row>
    <row r="58">
      <c r="A58" s="5" t="s">
        <v>74</v>
      </c>
      <c r="B58" s="6">
        <v>0.0</v>
      </c>
      <c r="C58" s="6">
        <v>0.0</v>
      </c>
      <c r="D58" s="6">
        <v>0.0</v>
      </c>
      <c r="E58" s="6">
        <v>0.0</v>
      </c>
      <c r="F58" s="6">
        <v>0.0</v>
      </c>
      <c r="G58" s="6">
        <v>0.0</v>
      </c>
      <c r="H58" s="2"/>
      <c r="I58" s="2"/>
      <c r="J58" s="2"/>
      <c r="K58" s="2"/>
    </row>
    <row r="59">
      <c r="A59" s="4" t="s">
        <v>75</v>
      </c>
      <c r="B59" s="24">
        <f>SUM(B13,B23,B33,B38,B42,B47)</f>
        <v>6425</v>
      </c>
      <c r="C59" s="24">
        <f>SUM(C13,C23,C33,C38,C42,C47,C50)</f>
        <v>12342.22</v>
      </c>
      <c r="D59" s="24">
        <f t="shared" ref="D59:F59" si="5">SUM(D13,D23,D33,D38,D42,D47,D50:D58)</f>
        <v>6300</v>
      </c>
      <c r="E59" s="24">
        <f t="shared" si="5"/>
        <v>15424.43</v>
      </c>
      <c r="F59" s="24">
        <f t="shared" si="5"/>
        <v>168.62</v>
      </c>
      <c r="G59" s="24">
        <f>SUM(G13,G23,G33,G37,G42,G47,G50:G58)</f>
        <v>1788.83</v>
      </c>
      <c r="H59" s="11"/>
      <c r="I59" s="12"/>
      <c r="J59" s="12"/>
      <c r="K59" s="1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>
      <c r="A61" s="1" t="s">
        <v>76</v>
      </c>
      <c r="H61" s="2"/>
      <c r="I61" s="2"/>
      <c r="J61" s="2"/>
      <c r="K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>
      <c r="A63" s="25" t="s">
        <v>77</v>
      </c>
      <c r="H63" s="2"/>
      <c r="I63" s="2"/>
      <c r="J63" s="2"/>
      <c r="K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>
      <c r="A65" s="4"/>
      <c r="B65" s="4" t="s">
        <v>78</v>
      </c>
      <c r="C65" s="4" t="s">
        <v>79</v>
      </c>
      <c r="D65" s="2"/>
      <c r="E65" s="2"/>
      <c r="F65" s="2"/>
      <c r="G65" s="2"/>
      <c r="H65" s="2"/>
      <c r="I65" s="2"/>
      <c r="J65" s="2"/>
      <c r="K65" s="2"/>
    </row>
    <row r="66">
      <c r="A66" s="5" t="s">
        <v>80</v>
      </c>
      <c r="B66" s="6">
        <v>1947.58</v>
      </c>
      <c r="C66" s="6"/>
      <c r="D66" s="2"/>
      <c r="E66" s="2"/>
      <c r="F66" s="2"/>
      <c r="G66" s="2"/>
      <c r="H66" s="2"/>
      <c r="I66" s="2"/>
      <c r="J66" s="2"/>
      <c r="K66" s="2"/>
    </row>
    <row r="67">
      <c r="A67" s="5" t="s">
        <v>81</v>
      </c>
      <c r="B67" s="6">
        <v>345.24</v>
      </c>
      <c r="C67" s="6">
        <v>0.0</v>
      </c>
      <c r="D67" s="11"/>
      <c r="E67" s="12"/>
      <c r="F67" s="12"/>
      <c r="G67" s="12"/>
      <c r="H67" s="12"/>
      <c r="I67" s="12"/>
      <c r="J67" s="2"/>
      <c r="K67" s="2"/>
    </row>
    <row r="68">
      <c r="A68" s="5" t="s">
        <v>82</v>
      </c>
      <c r="B68" s="6">
        <v>0.0</v>
      </c>
      <c r="C68" s="6">
        <v>0.0</v>
      </c>
      <c r="D68" s="2"/>
      <c r="E68" s="2"/>
      <c r="F68" s="2"/>
      <c r="G68" s="2"/>
      <c r="H68" s="2"/>
      <c r="I68" s="2"/>
      <c r="J68" s="2"/>
      <c r="K68" s="2"/>
    </row>
    <row r="69">
      <c r="A69" s="3" t="s">
        <v>75</v>
      </c>
      <c r="B69" s="24">
        <v>2292.82</v>
      </c>
      <c r="C69" s="24">
        <v>2574.55</v>
      </c>
      <c r="D69" s="11" t="s">
        <v>83</v>
      </c>
      <c r="E69" s="12"/>
      <c r="F69" s="12"/>
      <c r="G69" s="2"/>
      <c r="H69" s="2"/>
      <c r="I69" s="2"/>
      <c r="J69" s="2"/>
      <c r="K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>
      <c r="A71" s="1" t="s">
        <v>84</v>
      </c>
      <c r="H71" s="2"/>
      <c r="I71" s="2"/>
      <c r="J71" s="2"/>
      <c r="K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>
      <c r="A73" s="4"/>
      <c r="B73" s="4" t="s">
        <v>78</v>
      </c>
      <c r="C73" s="4" t="s">
        <v>79</v>
      </c>
      <c r="D73" s="2"/>
      <c r="E73" s="2"/>
      <c r="F73" s="2"/>
      <c r="G73" s="2"/>
      <c r="H73" s="2"/>
      <c r="I73" s="2"/>
      <c r="J73" s="2"/>
      <c r="K73" s="2"/>
    </row>
    <row r="74">
      <c r="A74" s="5" t="s">
        <v>85</v>
      </c>
      <c r="B74" s="6">
        <v>0.0</v>
      </c>
      <c r="C74" s="6" t="s">
        <v>86</v>
      </c>
      <c r="D74" s="11" t="s">
        <v>87</v>
      </c>
      <c r="E74" s="12"/>
      <c r="F74" s="12"/>
      <c r="G74" s="2"/>
      <c r="H74" s="2"/>
      <c r="I74" s="2"/>
      <c r="J74" s="2"/>
      <c r="K74" s="2"/>
    </row>
    <row r="75">
      <c r="A75" s="5" t="s">
        <v>88</v>
      </c>
      <c r="B75" s="6">
        <v>1755.75</v>
      </c>
      <c r="C75" s="6">
        <v>1755.75</v>
      </c>
      <c r="D75" s="11" t="s">
        <v>89</v>
      </c>
      <c r="E75" s="12"/>
      <c r="F75" s="2"/>
      <c r="G75" s="2"/>
      <c r="H75" s="2"/>
      <c r="I75" s="2"/>
      <c r="J75" s="2"/>
      <c r="K75" s="2"/>
    </row>
    <row r="76">
      <c r="A76" s="5" t="s">
        <v>90</v>
      </c>
      <c r="B76" s="6">
        <v>537.07</v>
      </c>
      <c r="C76" s="6">
        <v>0.0</v>
      </c>
      <c r="D76" s="11" t="s">
        <v>91</v>
      </c>
      <c r="E76" s="12"/>
      <c r="F76" s="12"/>
      <c r="G76" s="12"/>
      <c r="H76" s="12"/>
      <c r="I76" s="2"/>
      <c r="J76" s="2"/>
      <c r="K76" s="2"/>
    </row>
    <row r="77">
      <c r="A77" s="3" t="s">
        <v>75</v>
      </c>
      <c r="B77" s="24">
        <v>2292.82</v>
      </c>
      <c r="C77" s="24">
        <v>2574.55</v>
      </c>
      <c r="D77" s="11" t="s">
        <v>83</v>
      </c>
      <c r="E77" s="12"/>
      <c r="F77" s="12"/>
      <c r="G77" s="2"/>
      <c r="H77" s="2"/>
      <c r="I77" s="2"/>
      <c r="J77" s="2"/>
      <c r="K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</sheetData>
  <mergeCells count="4">
    <mergeCell ref="A9:G9"/>
    <mergeCell ref="A61:G61"/>
    <mergeCell ref="A63:G63"/>
    <mergeCell ref="A71:G71"/>
  </mergeCells>
  <drawing r:id="rId1"/>
</worksheet>
</file>