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dministratie (3)" sheetId="1" r:id="rId4"/>
  </sheets>
  <definedNames/>
  <calcPr/>
  <extLst>
    <ext uri="GoogleSheetsCustomDataVersion1">
      <go:sheetsCustomData xmlns:go="http://customooxmlschemas.google.com/" r:id="rId5" roundtripDataSignature="AMtx7miKvx8fwdiLQXOGynT7KyC4HTay+g=="/>
    </ext>
  </extLst>
</workbook>
</file>

<file path=xl/sharedStrings.xml><?xml version="1.0" encoding="utf-8"?>
<sst xmlns="http://schemas.openxmlformats.org/spreadsheetml/2006/main" count="82" uniqueCount="76">
  <si>
    <t>Dondrite financial year report 2018-2019</t>
  </si>
  <si>
    <t>Account</t>
  </si>
  <si>
    <t>Expenses</t>
  </si>
  <si>
    <t>Income</t>
  </si>
  <si>
    <t>Budgeted result</t>
  </si>
  <si>
    <t>Result</t>
  </si>
  <si>
    <t>Difference with budget</t>
  </si>
  <si>
    <t>4000: Costs</t>
  </si>
  <si>
    <t>4050: General Costs</t>
  </si>
  <si>
    <t>4051: Conscribo bookkeeping software</t>
  </si>
  <si>
    <t>Conscribo raised its costs</t>
  </si>
  <si>
    <t>4055: SNS bankaccount</t>
  </si>
  <si>
    <t>More expensive than expected, because we basically pay a very small for each transaction and have used the bank account a lot this year</t>
  </si>
  <si>
    <t>4065: Dondrite shirts</t>
  </si>
  <si>
    <t>4070: Active member activities</t>
  </si>
  <si>
    <t>4075: Promotional gift</t>
  </si>
  <si>
    <t>Double reimbursement somewhere, which explains the income</t>
  </si>
  <si>
    <t>4085: General Assemblies</t>
  </si>
  <si>
    <t>someone didn't pay for their pizza once</t>
  </si>
  <si>
    <t>4090: Merchandise</t>
  </si>
  <si>
    <t>Less mugs sold than expected, but we can hopefully sell these throughout the next year</t>
  </si>
  <si>
    <t>4095: Lustrum</t>
  </si>
  <si>
    <t>We save up €100 for our lustrum each year, as agreed upon by the GA</t>
  </si>
  <si>
    <t>4100: Committees</t>
  </si>
  <si>
    <t>4150: Activity Committee</t>
  </si>
  <si>
    <t>4154: Gala</t>
  </si>
  <si>
    <t>4155: September Introduction</t>
  </si>
  <si>
    <t>4156: February Introduction</t>
  </si>
  <si>
    <t>4170: Other activities</t>
  </si>
  <si>
    <t>This includes the Halloween borrel, ice skating, Multiklaas, brewery tour, canoeing in Utrecht and the BBQ</t>
  </si>
  <si>
    <t>4200: Education Committee</t>
  </si>
  <si>
    <t>4210: Career event</t>
  </si>
  <si>
    <t>This event was sponsored by the CNS master, so no money from Education's budget was spent on it</t>
  </si>
  <si>
    <t>4220: Scientific movie and lecture night</t>
  </si>
  <si>
    <t>4231: Workshops</t>
  </si>
  <si>
    <t>Charged €1 for non-members to attend this event</t>
  </si>
  <si>
    <t>4250: Travel Committee</t>
  </si>
  <si>
    <t>4251: Daytrip Gent</t>
  </si>
  <si>
    <t>Because of payments from people who didn't end up joining the trip, we 'accidentally gained' money on the Gent trip</t>
  </si>
  <si>
    <t>4252: Big trip</t>
  </si>
  <si>
    <t>4253: Daytrip Utrecht</t>
  </si>
  <si>
    <t>4300: Synapsium Committee</t>
  </si>
  <si>
    <t xml:space="preserve">Synapsium gained an extra sponsor shortly before the event itself, when they had already made their budget and couldn't incorporate </t>
  </si>
  <si>
    <t>Synapsium</t>
  </si>
  <si>
    <t>this amount of money into it anymore. This is why we gained so much more money than we spent on this event and we intend to use this money next year</t>
  </si>
  <si>
    <t>4350: Scribe Committee</t>
  </si>
  <si>
    <t>4355: Yearbook</t>
  </si>
  <si>
    <t>5000: Gains</t>
  </si>
  <si>
    <t>5050: Member Contribution</t>
  </si>
  <si>
    <t>5100: Sponsoring</t>
  </si>
  <si>
    <t>5101: Contribution CNS Master Management</t>
  </si>
  <si>
    <t>5102: Contribution Donders Institute</t>
  </si>
  <si>
    <t>5104: Sponsoring Maxim</t>
  </si>
  <si>
    <t>Incidental/Unexpected</t>
  </si>
  <si>
    <t>6001: Mental health discussion panel</t>
  </si>
  <si>
    <t>This event was sponsored by the Donders institute</t>
  </si>
  <si>
    <t>7000: Unexpected costs</t>
  </si>
  <si>
    <t>Total</t>
  </si>
  <si>
    <t>Balance over period 01-09-2018 - 31-08-2019:</t>
  </si>
  <si>
    <t>Balans Active (Debit)</t>
  </si>
  <si>
    <t>Start ammount</t>
  </si>
  <si>
    <t>End ammount</t>
  </si>
  <si>
    <t>1000: Bank Account</t>
  </si>
  <si>
    <t>What we had on our bank account at the end of the book year</t>
  </si>
  <si>
    <t>1100: Till</t>
  </si>
  <si>
    <t>1300: Debtors</t>
  </si>
  <si>
    <t>Money that we were still expecting to get at 31-8-2019 (Synapsium sponsor) and two payments we already made for next year. By now, we've received the payment and the balance on the debtors account is €0.</t>
  </si>
  <si>
    <t>Balans Passive (Credit)</t>
  </si>
  <si>
    <t>Eigen Vermogen</t>
  </si>
  <si>
    <t>1200: Equity Previous Bookyears</t>
  </si>
  <si>
    <t>1400: Creditors</t>
  </si>
  <si>
    <t>Donders sponsorship money for 19-20 that came in before the start of that book year and Synapsium invoice that wasn't paid yet</t>
  </si>
  <si>
    <t>1410: Advance membership payments</t>
  </si>
  <si>
    <t>Money from people who already paid their membership fee for next year</t>
  </si>
  <si>
    <t>1500: Lustrum savings</t>
  </si>
  <si>
    <t>What we have currently saved up for our lustrum</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</si>
</sst>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413]\ #,##0.00_-;[Red][$€-413]\ #,##0.00\-"/>
    <numFmt numFmtId="165" formatCode="[$€]#,##0.00"/>
    <numFmt numFmtId="166" formatCode="_ &quot;€&quot;\ * #,##0.00_ ;_ &quot;€&quot;\ * \-#,##0.00_ ;_ &quot;€&quot;\ * &quot;-&quot;??_ ;_ @_ "/>
  </numFmts>
  <fonts count="11">
    <font>
      <sz val="11.0"/>
      <color theme="1"/>
      <name val="Arial"/>
    </font>
    <font>
      <b/>
      <sz val="14.0"/>
      <color theme="1"/>
      <name val="Calibri"/>
    </font>
    <font>
      <sz val="11.0"/>
      <color theme="1"/>
      <name val="Calibri"/>
    </font>
    <font>
      <b/>
      <sz val="10.0"/>
      <color theme="1"/>
      <name val="Calibri"/>
    </font>
    <font>
      <b/>
      <sz val="12.0"/>
      <color theme="1"/>
      <name val="Calibri"/>
    </font>
    <font>
      <b/>
      <sz val="12.0"/>
      <color rgb="FF000000"/>
      <name val="Calibri"/>
    </font>
    <font>
      <sz val="10.0"/>
      <color theme="1"/>
      <name val="Calibri"/>
    </font>
    <font>
      <b/>
      <sz val="10.0"/>
      <color rgb="FF000000"/>
      <name val="Calibri"/>
    </font>
    <font>
      <sz val="10.0"/>
      <color rgb="FF000000"/>
      <name val="Calibri"/>
    </font>
    <font>
      <b/>
      <sz val="11.0"/>
      <color theme="1"/>
      <name val="Calibri"/>
    </font>
    <font>
      <sz val="11.0"/>
      <color rgb="FF000000"/>
      <name val="Calibri"/>
    </font>
  </fonts>
  <fills count="7">
    <fill>
      <patternFill patternType="none"/>
    </fill>
    <fill>
      <patternFill patternType="lightGray"/>
    </fill>
    <fill>
      <patternFill patternType="solid">
        <fgColor rgb="FFE2EFD9"/>
        <bgColor rgb="FFE2EFD9"/>
      </patternFill>
    </fill>
    <fill>
      <patternFill patternType="solid">
        <fgColor rgb="FFD9E2F3"/>
        <bgColor rgb="FFD9E2F3"/>
      </patternFill>
    </fill>
    <fill>
      <patternFill patternType="solid">
        <fgColor theme="0"/>
        <bgColor theme="0"/>
      </patternFill>
    </fill>
    <fill>
      <patternFill patternType="solid">
        <fgColor rgb="FFF7CAAC"/>
        <bgColor rgb="FFF7CAAC"/>
      </patternFill>
    </fill>
    <fill>
      <patternFill patternType="solid">
        <fgColor rgb="FFD8D8D8"/>
        <bgColor rgb="FFD8D8D8"/>
      </patternFill>
    </fill>
  </fills>
  <borders count="9">
    <border/>
    <border>
      <left/>
      <right/>
      <top/>
      <bottom/>
    </border>
    <border>
      <left/>
      <right style="thin">
        <color rgb="FFD0CECE"/>
      </right>
      <top/>
      <bottom style="thin">
        <color rgb="FFD0CECE"/>
      </bottom>
    </border>
    <border>
      <left style="thin">
        <color rgb="FFD0CECE"/>
      </left>
      <right style="thin">
        <color rgb="FFD0CECE"/>
      </right>
      <top/>
      <bottom style="thin">
        <color rgb="FFD0CECE"/>
      </bottom>
    </border>
    <border>
      <left style="thin">
        <color rgb="FFD0CECE"/>
      </left>
      <right style="thin">
        <color rgb="FFD0CECE"/>
      </right>
      <top/>
      <bottom/>
    </border>
    <border>
      <left/>
      <right style="thin">
        <color rgb="FFD0CECE"/>
      </right>
      <top/>
      <bottom/>
    </border>
    <border>
      <left style="thin">
        <color rgb="FFD0CECE"/>
      </left>
      <right style="thin">
        <color rgb="FFD0CECE"/>
      </right>
      <top style="thin">
        <color rgb="FFD0CECE"/>
      </top>
      <bottom style="thin">
        <color rgb="FFD0CECE"/>
      </bottom>
    </border>
    <border>
      <top style="thin">
        <color rgb="FFD0CECE"/>
      </top>
    </border>
    <border>
      <left style="thin">
        <color rgb="FFD0CECE"/>
      </left>
      <right style="thin">
        <color rgb="FFD0CECE"/>
      </right>
    </border>
  </borders>
  <cellStyleXfs count="1">
    <xf borderId="0" fillId="0" fontId="0" numFmtId="0" applyAlignment="1" applyFont="1"/>
  </cellStyleXfs>
  <cellXfs count="41">
    <xf borderId="0" fillId="0" fontId="0" numFmtId="0" xfId="0" applyAlignment="1" applyFont="1">
      <alignment readingOrder="0" shrinkToFit="0" vertical="bottom" wrapText="0"/>
    </xf>
    <xf borderId="0" fillId="0" fontId="1" numFmtId="0" xfId="0" applyAlignment="1" applyFont="1">
      <alignment horizontal="center" shrinkToFit="0" wrapText="1"/>
    </xf>
    <xf borderId="0" fillId="0" fontId="2" numFmtId="0" xfId="0" applyAlignment="1" applyFont="1">
      <alignment horizontal="center"/>
    </xf>
    <xf borderId="0" fillId="0" fontId="3" numFmtId="0" xfId="0" applyAlignment="1" applyFont="1">
      <alignment horizontal="center" shrinkToFit="0" vertical="center" wrapText="1"/>
    </xf>
    <xf borderId="1" fillId="2" fontId="4" numFmtId="0" xfId="0" applyAlignment="1" applyBorder="1" applyFill="1" applyFont="1">
      <alignment shrinkToFit="0" wrapText="1"/>
    </xf>
    <xf borderId="1" fillId="2" fontId="5" numFmtId="164" xfId="0" applyAlignment="1" applyBorder="1" applyFont="1" applyNumberFormat="1">
      <alignment horizontal="right" readingOrder="0" shrinkToFit="0" wrapText="1"/>
    </xf>
    <xf borderId="1" fillId="2" fontId="4" numFmtId="164" xfId="0" applyAlignment="1" applyBorder="1" applyFont="1" applyNumberFormat="1">
      <alignment horizontal="right" shrinkToFit="0" wrapText="1"/>
    </xf>
    <xf borderId="1" fillId="3" fontId="3" numFmtId="0" xfId="0" applyAlignment="1" applyBorder="1" applyFill="1" applyFont="1">
      <alignment shrinkToFit="0" wrapText="1"/>
    </xf>
    <xf borderId="1" fillId="3" fontId="3" numFmtId="164" xfId="0" applyAlignment="1" applyBorder="1" applyFont="1" applyNumberFormat="1">
      <alignment horizontal="right" shrinkToFit="0" wrapText="1"/>
    </xf>
    <xf borderId="0" fillId="0" fontId="6" numFmtId="0" xfId="0" applyAlignment="1" applyFont="1">
      <alignment shrinkToFit="0" wrapText="1"/>
    </xf>
    <xf borderId="0" fillId="0" fontId="6" numFmtId="164" xfId="0" applyAlignment="1" applyFont="1" applyNumberFormat="1">
      <alignment horizontal="right" shrinkToFit="0" wrapText="1"/>
    </xf>
    <xf borderId="0" fillId="0" fontId="2" numFmtId="0" xfId="0" applyFont="1"/>
    <xf borderId="1" fillId="3" fontId="7" numFmtId="164" xfId="0" applyAlignment="1" applyBorder="1" applyFont="1" applyNumberFormat="1">
      <alignment horizontal="right" readingOrder="0" shrinkToFit="0" wrapText="1"/>
    </xf>
    <xf borderId="1" fillId="4" fontId="3" numFmtId="0" xfId="0" applyAlignment="1" applyBorder="1" applyFill="1" applyFont="1">
      <alignment shrinkToFit="0" wrapText="1"/>
    </xf>
    <xf borderId="1" fillId="4" fontId="3" numFmtId="164" xfId="0" applyAlignment="1" applyBorder="1" applyFont="1" applyNumberFormat="1">
      <alignment horizontal="right" shrinkToFit="0" wrapText="1"/>
    </xf>
    <xf borderId="1" fillId="5" fontId="6" numFmtId="0" xfId="0" applyAlignment="1" applyBorder="1" applyFill="1" applyFont="1">
      <alignment shrinkToFit="0" wrapText="1"/>
    </xf>
    <xf borderId="1" fillId="5" fontId="6" numFmtId="164" xfId="0" applyAlignment="1" applyBorder="1" applyFont="1" applyNumberFormat="1">
      <alignment horizontal="right" shrinkToFit="0" wrapText="1"/>
    </xf>
    <xf borderId="1" fillId="5" fontId="8" numFmtId="165" xfId="0" applyAlignment="1" applyBorder="1" applyFont="1" applyNumberFormat="1">
      <alignment horizontal="right" readingOrder="0" shrinkToFit="0" wrapText="1"/>
    </xf>
    <xf borderId="1" fillId="5" fontId="8" numFmtId="164" xfId="0" applyAlignment="1" applyBorder="1" applyFont="1" applyNumberFormat="1">
      <alignment horizontal="right" readingOrder="0" shrinkToFit="0" wrapText="1"/>
    </xf>
    <xf borderId="2" fillId="4" fontId="6" numFmtId="0" xfId="0" applyAlignment="1" applyBorder="1" applyFont="1">
      <alignment shrinkToFit="0" wrapText="1"/>
    </xf>
    <xf borderId="3" fillId="4" fontId="8" numFmtId="164" xfId="0" applyAlignment="1" applyBorder="1" applyFont="1" applyNumberFormat="1">
      <alignment horizontal="right" readingOrder="0" shrinkToFit="0" wrapText="1"/>
    </xf>
    <xf borderId="3" fillId="4" fontId="6" numFmtId="164" xfId="0" applyAlignment="1" applyBorder="1" applyFont="1" applyNumberFormat="1">
      <alignment horizontal="right" shrinkToFit="0" wrapText="1"/>
    </xf>
    <xf borderId="4" fillId="4" fontId="8" numFmtId="164" xfId="0" applyAlignment="1" applyBorder="1" applyFont="1" applyNumberFormat="1">
      <alignment horizontal="right" readingOrder="0" shrinkToFit="0" wrapText="1"/>
    </xf>
    <xf borderId="5" fillId="5" fontId="6" numFmtId="0" xfId="0" applyAlignment="1" applyBorder="1" applyFont="1">
      <alignment shrinkToFit="0" wrapText="1"/>
    </xf>
    <xf borderId="4" fillId="5" fontId="6" numFmtId="164" xfId="0" applyAlignment="1" applyBorder="1" applyFont="1" applyNumberFormat="1">
      <alignment horizontal="right" shrinkToFit="0" wrapText="1"/>
    </xf>
    <xf borderId="6" fillId="5" fontId="6" numFmtId="164" xfId="0" applyAlignment="1" applyBorder="1" applyFont="1" applyNumberFormat="1">
      <alignment horizontal="right" shrinkToFit="0" wrapText="1"/>
    </xf>
    <xf borderId="7" fillId="0" fontId="6" numFmtId="0" xfId="0" applyAlignment="1" applyBorder="1" applyFont="1">
      <alignment shrinkToFit="0" wrapText="1"/>
    </xf>
    <xf borderId="8" fillId="0" fontId="6" numFmtId="164" xfId="0" applyAlignment="1" applyBorder="1" applyFont="1" applyNumberFormat="1">
      <alignment horizontal="right" shrinkToFit="0" wrapText="1"/>
    </xf>
    <xf borderId="6" fillId="0" fontId="6" numFmtId="164" xfId="0" applyAlignment="1" applyBorder="1" applyFont="1" applyNumberFormat="1">
      <alignment horizontal="right" shrinkToFit="0" wrapText="1"/>
    </xf>
    <xf borderId="1" fillId="2" fontId="9" numFmtId="0" xfId="0" applyAlignment="1" applyBorder="1" applyFont="1">
      <alignment shrinkToFit="0" wrapText="1"/>
    </xf>
    <xf borderId="1" fillId="2" fontId="9" numFmtId="164" xfId="0" applyAlignment="1" applyBorder="1" applyFont="1" applyNumberFormat="1">
      <alignment horizontal="right" shrinkToFit="0" wrapText="1"/>
    </xf>
    <xf borderId="1" fillId="6" fontId="4" numFmtId="0" xfId="0" applyAlignment="1" applyBorder="1" applyFill="1" applyFont="1">
      <alignment horizontal="center" shrinkToFit="0" vertical="center" wrapText="1"/>
    </xf>
    <xf borderId="1" fillId="6" fontId="7" numFmtId="164" xfId="0" applyAlignment="1" applyBorder="1" applyFont="1" applyNumberFormat="1">
      <alignment horizontal="right" readingOrder="0" shrinkToFit="0" vertical="center" wrapText="1"/>
    </xf>
    <xf borderId="1" fillId="6" fontId="3" numFmtId="164" xfId="0" applyAlignment="1" applyBorder="1" applyFont="1" applyNumberFormat="1">
      <alignment horizontal="right" shrinkToFit="0" vertical="center" wrapText="1"/>
    </xf>
    <xf borderId="0" fillId="0" fontId="3" numFmtId="0" xfId="0" applyAlignment="1" applyFont="1">
      <alignment horizontal="center" shrinkToFit="0" wrapText="1"/>
    </xf>
    <xf borderId="0" fillId="0" fontId="6" numFmtId="166" xfId="0" applyAlignment="1" applyFont="1" applyNumberFormat="1">
      <alignment shrinkToFit="0" wrapText="1"/>
    </xf>
    <xf borderId="0" fillId="0" fontId="8" numFmtId="164" xfId="0" applyAlignment="1" applyFont="1" applyNumberFormat="1">
      <alignment horizontal="right" readingOrder="0" shrinkToFit="0" wrapText="1"/>
    </xf>
    <xf borderId="0" fillId="0" fontId="0" numFmtId="0" xfId="0" applyFont="1"/>
    <xf borderId="0" fillId="0" fontId="3" numFmtId="166" xfId="0" applyAlignment="1" applyFont="1" applyNumberFormat="1">
      <alignment horizontal="center" shrinkToFit="0" vertical="center" wrapText="1"/>
    </xf>
    <xf borderId="0" fillId="0" fontId="7" numFmtId="164" xfId="0" applyAlignment="1" applyFont="1" applyNumberFormat="1">
      <alignment horizontal="right" readingOrder="0" shrinkToFit="0" vertical="center" wrapText="1"/>
    </xf>
    <xf borderId="0" fillId="0" fontId="10"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1.13"/>
    <col customWidth="1" min="2" max="3" width="10.63"/>
    <col customWidth="1" min="4" max="4" width="13.0"/>
    <col customWidth="1" min="5" max="5" width="9.75"/>
    <col customWidth="1" min="6" max="6" width="16.75"/>
    <col customWidth="1" min="7" max="26" width="7.63"/>
  </cols>
  <sheetData>
    <row r="1" ht="14.25" customHeight="1">
      <c r="A1" s="1" t="s">
        <v>0</v>
      </c>
    </row>
    <row r="2" ht="14.25" customHeight="1">
      <c r="A2" s="2"/>
    </row>
    <row r="3" ht="14.25" customHeight="1">
      <c r="A3" s="3" t="s">
        <v>1</v>
      </c>
      <c r="B3" s="3" t="s">
        <v>2</v>
      </c>
      <c r="C3" s="3" t="s">
        <v>3</v>
      </c>
      <c r="D3" s="3" t="s">
        <v>4</v>
      </c>
      <c r="E3" s="3" t="s">
        <v>5</v>
      </c>
      <c r="F3" s="3" t="s">
        <v>6</v>
      </c>
    </row>
    <row r="4" ht="14.25" customHeight="1">
      <c r="A4" s="4" t="s">
        <v>7</v>
      </c>
      <c r="B4" s="5">
        <v>16962.38</v>
      </c>
      <c r="C4" s="6">
        <v>15055.94</v>
      </c>
      <c r="D4" s="6">
        <v>-2915.0</v>
      </c>
      <c r="E4" s="5">
        <v>1906.44</v>
      </c>
      <c r="F4" s="5">
        <v>1008.56</v>
      </c>
    </row>
    <row r="5" ht="14.25" customHeight="1">
      <c r="A5" s="7" t="s">
        <v>8</v>
      </c>
      <c r="B5" s="8">
        <f t="shared" ref="B5:E5" si="1">SUM(B6:B13)</f>
        <v>1078.16</v>
      </c>
      <c r="C5" s="8">
        <f t="shared" si="1"/>
        <v>320.7</v>
      </c>
      <c r="D5" s="8">
        <f t="shared" si="1"/>
        <v>-665</v>
      </c>
      <c r="E5" s="8">
        <f t="shared" si="1"/>
        <v>-747.46</v>
      </c>
      <c r="F5" s="8">
        <f>E5-D5</f>
        <v>-82.46</v>
      </c>
    </row>
    <row r="6" ht="14.25" customHeight="1">
      <c r="A6" s="9" t="s">
        <v>9</v>
      </c>
      <c r="B6" s="10">
        <v>101.13</v>
      </c>
      <c r="C6" s="10">
        <v>0.0</v>
      </c>
      <c r="D6" s="10">
        <v>-90.0</v>
      </c>
      <c r="E6" s="10">
        <v>-101.13</v>
      </c>
      <c r="F6" s="10">
        <v>-11.13</v>
      </c>
      <c r="G6" s="11" t="s">
        <v>10</v>
      </c>
    </row>
    <row r="7" ht="14.25" customHeight="1">
      <c r="A7" s="9" t="s">
        <v>11</v>
      </c>
      <c r="B7" s="10">
        <v>188.44</v>
      </c>
      <c r="C7" s="10">
        <v>0.0</v>
      </c>
      <c r="D7" s="10">
        <v>-125.0</v>
      </c>
      <c r="E7" s="10">
        <v>-188.44</v>
      </c>
      <c r="F7" s="10">
        <v>-62.44</v>
      </c>
      <c r="G7" s="11" t="s">
        <v>12</v>
      </c>
    </row>
    <row r="8" ht="14.25" customHeight="1">
      <c r="A8" s="9" t="s">
        <v>13</v>
      </c>
      <c r="B8" s="10">
        <v>322.26</v>
      </c>
      <c r="C8" s="10">
        <v>0.0</v>
      </c>
      <c r="D8" s="10">
        <v>-350.0</v>
      </c>
      <c r="E8" s="10">
        <v>-322.26</v>
      </c>
      <c r="F8" s="10">
        <v>27.74</v>
      </c>
    </row>
    <row r="9" ht="14.25" customHeight="1">
      <c r="A9" s="9" t="s">
        <v>14</v>
      </c>
      <c r="B9" s="10">
        <v>63.64</v>
      </c>
      <c r="C9" s="10">
        <v>0.0</v>
      </c>
      <c r="D9" s="10">
        <v>-100.0</v>
      </c>
      <c r="E9" s="10">
        <v>-63.64</v>
      </c>
      <c r="F9" s="10">
        <v>36.36</v>
      </c>
    </row>
    <row r="10" ht="14.25" customHeight="1">
      <c r="A10" s="9" t="s">
        <v>15</v>
      </c>
      <c r="B10" s="10">
        <v>138.19</v>
      </c>
      <c r="C10" s="10">
        <v>47.8</v>
      </c>
      <c r="D10" s="10">
        <v>-100.0</v>
      </c>
      <c r="E10" s="10">
        <v>-90.39</v>
      </c>
      <c r="F10" s="10">
        <v>9.61</v>
      </c>
      <c r="G10" s="11" t="s">
        <v>16</v>
      </c>
    </row>
    <row r="11" ht="14.25" customHeight="1">
      <c r="A11" s="9" t="s">
        <v>17</v>
      </c>
      <c r="B11" s="10">
        <v>164.5</v>
      </c>
      <c r="C11" s="10">
        <v>159.5</v>
      </c>
      <c r="D11" s="10">
        <v>0.0</v>
      </c>
      <c r="E11" s="10">
        <v>-5.0</v>
      </c>
      <c r="F11" s="10">
        <v>-5.0</v>
      </c>
      <c r="G11" s="11" t="s">
        <v>18</v>
      </c>
    </row>
    <row r="12" ht="14.25" customHeight="1">
      <c r="A12" s="9" t="s">
        <v>19</v>
      </c>
      <c r="B12" s="10">
        <v>0.0</v>
      </c>
      <c r="C12" s="10">
        <v>113.4</v>
      </c>
      <c r="D12" s="10">
        <v>200.0</v>
      </c>
      <c r="E12" s="10">
        <v>123.4</v>
      </c>
      <c r="F12" s="10">
        <v>-86.6</v>
      </c>
      <c r="G12" s="11" t="s">
        <v>20</v>
      </c>
    </row>
    <row r="13" ht="14.25" customHeight="1">
      <c r="A13" s="9" t="s">
        <v>21</v>
      </c>
      <c r="B13" s="10">
        <v>100.0</v>
      </c>
      <c r="C13" s="10">
        <v>0.0</v>
      </c>
      <c r="D13" s="10">
        <v>-100.0</v>
      </c>
      <c r="E13" s="10">
        <v>-100.0</v>
      </c>
      <c r="F13" s="10">
        <v>0.0</v>
      </c>
      <c r="G13" s="11" t="s">
        <v>22</v>
      </c>
    </row>
    <row r="14" ht="14.25" customHeight="1">
      <c r="A14" s="9"/>
      <c r="B14" s="10"/>
      <c r="C14" s="10"/>
      <c r="D14" s="10"/>
      <c r="E14" s="10"/>
      <c r="F14" s="10"/>
    </row>
    <row r="15" ht="14.25" customHeight="1">
      <c r="A15" s="7" t="s">
        <v>23</v>
      </c>
      <c r="B15" s="8">
        <f t="shared" ref="B15:C15" si="2">B17+B22+B26+B30+B32</f>
        <v>15884.22</v>
      </c>
      <c r="C15" s="8">
        <f t="shared" si="2"/>
        <v>14725.24</v>
      </c>
      <c r="D15" s="8">
        <v>-2250.0</v>
      </c>
      <c r="E15" s="8">
        <f>C15-B15</f>
        <v>-1158.98</v>
      </c>
      <c r="F15" s="12">
        <v>1091.02</v>
      </c>
    </row>
    <row r="16" ht="14.25" customHeight="1">
      <c r="A16" s="13"/>
      <c r="B16" s="14"/>
      <c r="C16" s="14"/>
      <c r="D16" s="14"/>
      <c r="E16" s="14"/>
      <c r="F16" s="14"/>
      <c r="G16" s="11"/>
      <c r="H16" s="11"/>
      <c r="I16" s="11"/>
      <c r="J16" s="11"/>
      <c r="K16" s="11"/>
      <c r="L16" s="11"/>
      <c r="M16" s="11"/>
      <c r="N16" s="11"/>
      <c r="O16" s="11"/>
      <c r="P16" s="11"/>
      <c r="Q16" s="11"/>
      <c r="R16" s="11"/>
      <c r="S16" s="11"/>
      <c r="T16" s="11"/>
      <c r="U16" s="11"/>
      <c r="V16" s="11"/>
      <c r="W16" s="11"/>
      <c r="X16" s="11"/>
      <c r="Y16" s="11"/>
      <c r="Z16" s="11"/>
    </row>
    <row r="17" ht="14.25" customHeight="1">
      <c r="A17" s="15" t="s">
        <v>24</v>
      </c>
      <c r="B17" s="16">
        <v>4836.89</v>
      </c>
      <c r="C17" s="16">
        <v>3813.27</v>
      </c>
      <c r="D17" s="16">
        <v>-1150.0</v>
      </c>
      <c r="E17" s="16">
        <v>-1023.62</v>
      </c>
      <c r="F17" s="16">
        <v>126.38</v>
      </c>
    </row>
    <row r="18" ht="14.25" customHeight="1">
      <c r="A18" s="9" t="s">
        <v>25</v>
      </c>
      <c r="B18" s="10">
        <f>829.69+3343.64</f>
        <v>4173.33</v>
      </c>
      <c r="C18" s="10">
        <v>3426.77</v>
      </c>
      <c r="D18" s="10">
        <v>-700.0</v>
      </c>
      <c r="E18" s="10">
        <f>C18-B18</f>
        <v>-746.56</v>
      </c>
      <c r="F18" s="10">
        <f>E18-D18</f>
        <v>-46.56</v>
      </c>
      <c r="G18" s="11"/>
      <c r="H18" s="11"/>
      <c r="I18" s="11"/>
      <c r="J18" s="11"/>
      <c r="K18" s="11"/>
      <c r="L18" s="11"/>
      <c r="M18" s="11"/>
      <c r="N18" s="11"/>
      <c r="O18" s="11"/>
      <c r="P18" s="11"/>
      <c r="Q18" s="11"/>
      <c r="R18" s="11"/>
      <c r="S18" s="11"/>
      <c r="T18" s="11"/>
      <c r="U18" s="11"/>
      <c r="V18" s="11"/>
      <c r="W18" s="11"/>
      <c r="X18" s="11"/>
      <c r="Y18" s="11"/>
      <c r="Z18" s="11"/>
    </row>
    <row r="19" ht="14.25" customHeight="1">
      <c r="A19" s="9" t="s">
        <v>26</v>
      </c>
      <c r="B19" s="10">
        <v>48.64</v>
      </c>
      <c r="C19" s="10">
        <v>0.0</v>
      </c>
      <c r="D19" s="10">
        <v>-75.0</v>
      </c>
      <c r="E19" s="10">
        <v>-48.64</v>
      </c>
      <c r="F19" s="10">
        <v>26.36</v>
      </c>
      <c r="G19" s="11"/>
      <c r="H19" s="11"/>
      <c r="I19" s="11"/>
      <c r="J19" s="11"/>
      <c r="K19" s="11"/>
      <c r="L19" s="11"/>
      <c r="M19" s="11"/>
      <c r="N19" s="11"/>
      <c r="O19" s="11"/>
      <c r="P19" s="11"/>
      <c r="Q19" s="11"/>
      <c r="R19" s="11"/>
      <c r="S19" s="11"/>
      <c r="T19" s="11"/>
      <c r="U19" s="11"/>
      <c r="V19" s="11"/>
      <c r="W19" s="11"/>
      <c r="X19" s="11"/>
      <c r="Y19" s="11"/>
      <c r="Z19" s="11"/>
    </row>
    <row r="20" ht="14.25" customHeight="1">
      <c r="A20" s="9" t="s">
        <v>27</v>
      </c>
      <c r="B20" s="10">
        <v>15.36</v>
      </c>
      <c r="C20" s="10">
        <v>0.0</v>
      </c>
      <c r="D20" s="10">
        <v>-75.0</v>
      </c>
      <c r="E20" s="10">
        <v>-15.36</v>
      </c>
      <c r="F20" s="10">
        <v>59.64</v>
      </c>
      <c r="G20" s="11"/>
      <c r="H20" s="11"/>
      <c r="I20" s="11"/>
      <c r="J20" s="11"/>
      <c r="K20" s="11"/>
      <c r="L20" s="11"/>
      <c r="M20" s="11"/>
      <c r="N20" s="11"/>
      <c r="O20" s="11"/>
      <c r="P20" s="11"/>
      <c r="Q20" s="11"/>
      <c r="R20" s="11"/>
      <c r="S20" s="11"/>
      <c r="T20" s="11"/>
      <c r="U20" s="11"/>
      <c r="V20" s="11"/>
      <c r="W20" s="11"/>
      <c r="X20" s="11"/>
      <c r="Y20" s="11"/>
      <c r="Z20" s="11"/>
    </row>
    <row r="21" ht="14.25" customHeight="1">
      <c r="A21" s="9" t="s">
        <v>28</v>
      </c>
      <c r="B21" s="10">
        <v>599.5600000000001</v>
      </c>
      <c r="C21" s="10">
        <v>386.5</v>
      </c>
      <c r="D21" s="10">
        <v>-300.0</v>
      </c>
      <c r="E21" s="10">
        <v>-213.06000000000006</v>
      </c>
      <c r="F21" s="10">
        <v>86.93999999999994</v>
      </c>
      <c r="G21" s="11" t="s">
        <v>29</v>
      </c>
      <c r="H21" s="11"/>
      <c r="I21" s="11"/>
      <c r="J21" s="11"/>
      <c r="K21" s="11"/>
      <c r="L21" s="11"/>
      <c r="M21" s="11"/>
      <c r="N21" s="11"/>
      <c r="O21" s="11"/>
      <c r="P21" s="11"/>
      <c r="Q21" s="11"/>
      <c r="R21" s="11"/>
      <c r="S21" s="11"/>
      <c r="T21" s="11"/>
      <c r="U21" s="11"/>
      <c r="V21" s="11"/>
      <c r="W21" s="11"/>
      <c r="X21" s="11"/>
      <c r="Y21" s="11"/>
      <c r="Z21" s="11"/>
    </row>
    <row r="22" ht="14.25" customHeight="1">
      <c r="A22" s="15" t="s">
        <v>30</v>
      </c>
      <c r="B22" s="16">
        <v>212.51</v>
      </c>
      <c r="C22" s="16">
        <v>196.72</v>
      </c>
      <c r="D22" s="16">
        <v>-100.0</v>
      </c>
      <c r="E22" s="16">
        <v>-15.79</v>
      </c>
      <c r="F22" s="16">
        <v>84.21</v>
      </c>
    </row>
    <row r="23" ht="14.25" customHeight="1">
      <c r="A23" s="9" t="s">
        <v>31</v>
      </c>
      <c r="B23" s="10">
        <v>102.72</v>
      </c>
      <c r="C23" s="10">
        <v>102.72</v>
      </c>
      <c r="D23" s="10">
        <v>-50.0</v>
      </c>
      <c r="E23" s="10">
        <v>0.0</v>
      </c>
      <c r="F23" s="10">
        <v>50.0</v>
      </c>
      <c r="G23" s="11" t="s">
        <v>32</v>
      </c>
      <c r="H23" s="11"/>
      <c r="I23" s="11"/>
      <c r="J23" s="11"/>
      <c r="K23" s="11"/>
      <c r="L23" s="11"/>
      <c r="M23" s="11"/>
      <c r="N23" s="11"/>
      <c r="O23" s="11"/>
      <c r="P23" s="11"/>
      <c r="Q23" s="11"/>
      <c r="R23" s="11"/>
      <c r="S23" s="11"/>
      <c r="T23" s="11"/>
      <c r="U23" s="11"/>
      <c r="V23" s="11"/>
      <c r="W23" s="11"/>
      <c r="X23" s="11"/>
      <c r="Y23" s="11"/>
      <c r="Z23" s="11"/>
    </row>
    <row r="24" ht="14.25" customHeight="1">
      <c r="A24" s="9" t="s">
        <v>33</v>
      </c>
      <c r="B24" s="10">
        <v>84.76</v>
      </c>
      <c r="C24" s="10">
        <v>82.0</v>
      </c>
      <c r="D24" s="10">
        <v>-25.0</v>
      </c>
      <c r="E24" s="10">
        <v>-2.76</v>
      </c>
      <c r="F24" s="10">
        <f t="shared" ref="F24:F25" si="3">E24-D24</f>
        <v>22.24</v>
      </c>
      <c r="G24" s="11"/>
      <c r="H24" s="11"/>
      <c r="I24" s="11"/>
      <c r="J24" s="11"/>
      <c r="K24" s="11"/>
      <c r="L24" s="11"/>
      <c r="M24" s="11"/>
      <c r="N24" s="11"/>
      <c r="O24" s="11"/>
      <c r="P24" s="11"/>
      <c r="Q24" s="11"/>
      <c r="R24" s="11"/>
      <c r="S24" s="11"/>
      <c r="T24" s="11"/>
      <c r="U24" s="11"/>
      <c r="V24" s="11"/>
      <c r="W24" s="11"/>
      <c r="X24" s="11"/>
      <c r="Y24" s="11"/>
      <c r="Z24" s="11"/>
    </row>
    <row r="25" ht="14.25" customHeight="1">
      <c r="A25" s="9" t="s">
        <v>34</v>
      </c>
      <c r="B25" s="10">
        <v>25.03</v>
      </c>
      <c r="C25" s="10">
        <v>12.0</v>
      </c>
      <c r="D25" s="10">
        <v>-25.0</v>
      </c>
      <c r="E25" s="10">
        <v>-13.03</v>
      </c>
      <c r="F25" s="10">
        <f t="shared" si="3"/>
        <v>11.97</v>
      </c>
      <c r="G25" s="11" t="s">
        <v>35</v>
      </c>
      <c r="H25" s="11"/>
      <c r="I25" s="11"/>
      <c r="J25" s="11"/>
      <c r="K25" s="11"/>
      <c r="L25" s="11"/>
      <c r="M25" s="11"/>
      <c r="N25" s="11"/>
      <c r="O25" s="11"/>
      <c r="P25" s="11"/>
      <c r="Q25" s="11"/>
      <c r="R25" s="11"/>
      <c r="S25" s="11"/>
      <c r="T25" s="11"/>
      <c r="U25" s="11"/>
      <c r="V25" s="11"/>
      <c r="W25" s="11"/>
      <c r="X25" s="11"/>
      <c r="Y25" s="11"/>
      <c r="Z25" s="11"/>
    </row>
    <row r="26" ht="14.25" customHeight="1">
      <c r="A26" s="15" t="s">
        <v>36</v>
      </c>
      <c r="B26" s="16">
        <v>8252.43</v>
      </c>
      <c r="C26" s="16">
        <v>7828.94</v>
      </c>
      <c r="D26" s="16">
        <v>-450.0</v>
      </c>
      <c r="E26" s="16">
        <v>-423.49</v>
      </c>
      <c r="F26" s="16">
        <v>26.51</v>
      </c>
      <c r="G26" s="11"/>
      <c r="H26" s="11"/>
      <c r="I26" s="11"/>
      <c r="J26" s="11"/>
      <c r="K26" s="11"/>
      <c r="L26" s="11"/>
      <c r="M26" s="11"/>
      <c r="N26" s="11"/>
      <c r="O26" s="11"/>
      <c r="P26" s="11"/>
      <c r="Q26" s="11"/>
      <c r="R26" s="11"/>
      <c r="S26" s="11"/>
      <c r="T26" s="11"/>
      <c r="U26" s="11"/>
      <c r="V26" s="11"/>
      <c r="W26" s="11"/>
      <c r="X26" s="11"/>
      <c r="Y26" s="11"/>
      <c r="Z26" s="11"/>
    </row>
    <row r="27" ht="14.25" customHeight="1">
      <c r="A27" s="9" t="s">
        <v>37</v>
      </c>
      <c r="B27" s="10">
        <v>787.34</v>
      </c>
      <c r="C27" s="10">
        <v>810.0</v>
      </c>
      <c r="D27" s="10">
        <v>0.0</v>
      </c>
      <c r="E27" s="10">
        <v>22.66</v>
      </c>
      <c r="F27" s="10">
        <v>22.66</v>
      </c>
      <c r="G27" s="11" t="s">
        <v>38</v>
      </c>
      <c r="H27" s="11"/>
      <c r="I27" s="11"/>
      <c r="J27" s="11"/>
      <c r="K27" s="11"/>
      <c r="L27" s="11"/>
      <c r="M27" s="11"/>
      <c r="N27" s="11"/>
      <c r="O27" s="11"/>
      <c r="P27" s="11"/>
      <c r="Q27" s="11"/>
      <c r="R27" s="11"/>
      <c r="S27" s="11"/>
      <c r="T27" s="11"/>
      <c r="U27" s="11"/>
      <c r="V27" s="11"/>
      <c r="W27" s="11"/>
      <c r="X27" s="11"/>
      <c r="Y27" s="11"/>
      <c r="Z27" s="11"/>
    </row>
    <row r="28" ht="14.25" customHeight="1">
      <c r="A28" s="9" t="s">
        <v>39</v>
      </c>
      <c r="B28" s="10">
        <v>7353.09</v>
      </c>
      <c r="C28" s="10">
        <v>6948.52</v>
      </c>
      <c r="D28" s="10">
        <v>-450.0</v>
      </c>
      <c r="E28" s="10">
        <v>-404.57</v>
      </c>
      <c r="F28" s="10">
        <v>45.43</v>
      </c>
      <c r="G28" s="11"/>
      <c r="H28" s="11"/>
      <c r="I28" s="11"/>
      <c r="J28" s="11"/>
      <c r="K28" s="11"/>
      <c r="L28" s="11"/>
      <c r="M28" s="11"/>
      <c r="N28" s="11"/>
      <c r="O28" s="11"/>
      <c r="P28" s="11"/>
      <c r="Q28" s="11"/>
      <c r="R28" s="11"/>
      <c r="S28" s="11"/>
      <c r="T28" s="11"/>
      <c r="U28" s="11"/>
      <c r="V28" s="11"/>
      <c r="W28" s="11"/>
      <c r="X28" s="11"/>
      <c r="Y28" s="11"/>
      <c r="Z28" s="11"/>
    </row>
    <row r="29" ht="14.25" customHeight="1">
      <c r="A29" s="9" t="s">
        <v>40</v>
      </c>
      <c r="B29" s="10">
        <v>112.0</v>
      </c>
      <c r="C29" s="10">
        <v>70.42</v>
      </c>
      <c r="D29" s="10">
        <v>0.0</v>
      </c>
      <c r="E29" s="10">
        <v>-41.58</v>
      </c>
      <c r="F29" s="10">
        <v>-41.58</v>
      </c>
      <c r="G29" s="11"/>
      <c r="H29" s="11"/>
      <c r="I29" s="11"/>
      <c r="J29" s="11"/>
      <c r="K29" s="11"/>
      <c r="L29" s="11"/>
      <c r="M29" s="11"/>
      <c r="N29" s="11"/>
      <c r="O29" s="11"/>
      <c r="P29" s="11"/>
      <c r="Q29" s="11"/>
      <c r="R29" s="11"/>
      <c r="S29" s="11"/>
      <c r="T29" s="11"/>
      <c r="U29" s="11"/>
      <c r="V29" s="11"/>
      <c r="W29" s="11"/>
      <c r="X29" s="11"/>
      <c r="Y29" s="11"/>
      <c r="Z29" s="11"/>
    </row>
    <row r="30" ht="14.25" customHeight="1">
      <c r="A30" s="15" t="s">
        <v>41</v>
      </c>
      <c r="B30" s="17">
        <v>2377.44</v>
      </c>
      <c r="C30" s="16">
        <v>2822.31</v>
      </c>
      <c r="D30" s="16">
        <v>-400.0</v>
      </c>
      <c r="E30" s="18">
        <v>444.87</v>
      </c>
      <c r="F30" s="18">
        <v>844.87</v>
      </c>
      <c r="G30" s="11" t="s">
        <v>42</v>
      </c>
    </row>
    <row r="31" ht="14.25" customHeight="1">
      <c r="A31" s="19" t="s">
        <v>43</v>
      </c>
      <c r="B31" s="20">
        <v>2377.44</v>
      </c>
      <c r="C31" s="21">
        <v>2822.31</v>
      </c>
      <c r="D31" s="21">
        <v>-400.0</v>
      </c>
      <c r="E31" s="20">
        <v>444.87</v>
      </c>
      <c r="F31" s="22">
        <v>844.87</v>
      </c>
      <c r="G31" s="11" t="s">
        <v>44</v>
      </c>
      <c r="H31" s="11"/>
      <c r="I31" s="11"/>
      <c r="J31" s="11"/>
      <c r="K31" s="11"/>
      <c r="L31" s="11"/>
      <c r="M31" s="11"/>
      <c r="N31" s="11"/>
      <c r="O31" s="11"/>
      <c r="P31" s="11"/>
      <c r="Q31" s="11"/>
      <c r="R31" s="11"/>
      <c r="S31" s="11"/>
      <c r="T31" s="11"/>
      <c r="U31" s="11"/>
      <c r="V31" s="11"/>
      <c r="W31" s="11"/>
      <c r="X31" s="11"/>
      <c r="Y31" s="11"/>
      <c r="Z31" s="11"/>
    </row>
    <row r="32" ht="14.25" customHeight="1">
      <c r="A32" s="23" t="s">
        <v>45</v>
      </c>
      <c r="B32" s="24">
        <v>204.95</v>
      </c>
      <c r="C32" s="24">
        <v>64.0</v>
      </c>
      <c r="D32" s="24">
        <v>-150.0</v>
      </c>
      <c r="E32" s="24">
        <v>-140.95</v>
      </c>
      <c r="F32" s="25">
        <v>9.05</v>
      </c>
    </row>
    <row r="33" ht="14.25" customHeight="1">
      <c r="A33" s="26" t="s">
        <v>46</v>
      </c>
      <c r="B33" s="27">
        <v>204.95</v>
      </c>
      <c r="C33" s="27">
        <v>64.0</v>
      </c>
      <c r="D33" s="27">
        <v>-150.0</v>
      </c>
      <c r="E33" s="27">
        <v>-140.95</v>
      </c>
      <c r="F33" s="28">
        <v>9.05</v>
      </c>
      <c r="G33" s="11"/>
      <c r="H33" s="11"/>
      <c r="I33" s="11"/>
      <c r="J33" s="11"/>
      <c r="K33" s="11"/>
      <c r="L33" s="11"/>
      <c r="M33" s="11"/>
      <c r="N33" s="11"/>
      <c r="O33" s="11"/>
      <c r="P33" s="11"/>
      <c r="Q33" s="11"/>
      <c r="R33" s="11"/>
      <c r="S33" s="11"/>
      <c r="T33" s="11"/>
      <c r="U33" s="11"/>
      <c r="V33" s="11"/>
      <c r="W33" s="11"/>
      <c r="X33" s="11"/>
      <c r="Y33" s="11"/>
      <c r="Z33" s="11"/>
    </row>
    <row r="34" ht="14.25" customHeight="1">
      <c r="A34" s="9"/>
    </row>
    <row r="35" ht="14.25" customHeight="1">
      <c r="A35" s="4" t="s">
        <v>47</v>
      </c>
      <c r="B35" s="6">
        <f t="shared" ref="B35:E35" si="4">SUM(B36,B38:B40)</f>
        <v>0</v>
      </c>
      <c r="C35" s="6">
        <f t="shared" si="4"/>
        <v>2745</v>
      </c>
      <c r="D35" s="6">
        <f t="shared" si="4"/>
        <v>2600</v>
      </c>
      <c r="E35" s="6">
        <f t="shared" si="4"/>
        <v>2745</v>
      </c>
      <c r="F35" s="6">
        <f>SUM(E35-D35)</f>
        <v>145</v>
      </c>
    </row>
    <row r="36" ht="14.25" customHeight="1">
      <c r="A36" s="9" t="s">
        <v>48</v>
      </c>
      <c r="B36" s="10">
        <v>0.0</v>
      </c>
      <c r="C36" s="10">
        <v>855.0</v>
      </c>
      <c r="D36" s="10">
        <v>800.0</v>
      </c>
      <c r="E36" s="10">
        <v>855.0</v>
      </c>
      <c r="F36" s="10">
        <v>55.0</v>
      </c>
    </row>
    <row r="37" ht="14.25" customHeight="1">
      <c r="A37" s="7" t="s">
        <v>49</v>
      </c>
      <c r="B37" s="8">
        <v>0.0</v>
      </c>
      <c r="C37" s="8">
        <f t="shared" ref="C37:E37" si="5">SUM(C38:C40)</f>
        <v>1890</v>
      </c>
      <c r="D37" s="8">
        <f t="shared" si="5"/>
        <v>1800</v>
      </c>
      <c r="E37" s="8">
        <f t="shared" si="5"/>
        <v>1890</v>
      </c>
      <c r="F37" s="8">
        <f>E37-D37</f>
        <v>90</v>
      </c>
    </row>
    <row r="38" ht="14.25" customHeight="1">
      <c r="A38" s="9" t="s">
        <v>50</v>
      </c>
      <c r="B38" s="10">
        <v>0.0</v>
      </c>
      <c r="C38" s="10">
        <v>500.0</v>
      </c>
      <c r="D38" s="10">
        <v>500.0</v>
      </c>
      <c r="E38" s="10">
        <v>500.0</v>
      </c>
      <c r="F38" s="10">
        <v>0.0</v>
      </c>
    </row>
    <row r="39" ht="14.25" customHeight="1">
      <c r="A39" s="9" t="s">
        <v>51</v>
      </c>
      <c r="B39" s="10">
        <v>0.0</v>
      </c>
      <c r="C39" s="10">
        <v>1290.0</v>
      </c>
      <c r="D39" s="10">
        <v>1200.0</v>
      </c>
      <c r="E39" s="10">
        <v>1290.0</v>
      </c>
      <c r="F39" s="10">
        <v>90.0</v>
      </c>
    </row>
    <row r="40" ht="14.25" customHeight="1">
      <c r="A40" s="9" t="s">
        <v>52</v>
      </c>
      <c r="B40" s="10">
        <v>0.0</v>
      </c>
      <c r="C40" s="10">
        <v>100.0</v>
      </c>
      <c r="D40" s="10">
        <v>100.0</v>
      </c>
      <c r="E40" s="10">
        <v>100.0</v>
      </c>
      <c r="F40" s="10">
        <v>0.0</v>
      </c>
    </row>
    <row r="41" ht="14.25" customHeight="1">
      <c r="A41" s="9"/>
      <c r="B41" s="10"/>
      <c r="C41" s="10"/>
      <c r="D41" s="10"/>
      <c r="E41" s="10"/>
      <c r="F41" s="10"/>
    </row>
    <row r="42" ht="14.25" customHeight="1">
      <c r="A42" s="29" t="s">
        <v>53</v>
      </c>
      <c r="B42" s="30">
        <v>50.0</v>
      </c>
      <c r="C42" s="30">
        <v>50.0</v>
      </c>
      <c r="D42" s="30">
        <v>0.0</v>
      </c>
      <c r="E42" s="30">
        <v>0.0</v>
      </c>
      <c r="F42" s="30">
        <v>0.0</v>
      </c>
    </row>
    <row r="43" ht="14.25" customHeight="1">
      <c r="A43" s="9" t="s">
        <v>54</v>
      </c>
      <c r="B43" s="10">
        <v>50.0</v>
      </c>
      <c r="C43" s="10">
        <v>50.0</v>
      </c>
      <c r="D43" s="10">
        <v>0.0</v>
      </c>
      <c r="E43" s="10">
        <v>0.0</v>
      </c>
      <c r="F43" s="10">
        <v>0.0</v>
      </c>
      <c r="G43" s="11" t="s">
        <v>55</v>
      </c>
    </row>
    <row r="44" ht="14.25" customHeight="1">
      <c r="A44" s="9" t="s">
        <v>56</v>
      </c>
      <c r="B44" s="10">
        <v>0.0</v>
      </c>
      <c r="C44" s="10">
        <v>0.0</v>
      </c>
      <c r="D44" s="10">
        <v>0.0</v>
      </c>
      <c r="E44" s="10">
        <v>0.0</v>
      </c>
      <c r="F44" s="10">
        <v>0.0</v>
      </c>
    </row>
    <row r="45" ht="14.25" customHeight="1">
      <c r="A45" s="9"/>
      <c r="B45" s="10"/>
      <c r="C45" s="10"/>
      <c r="D45" s="10"/>
      <c r="E45" s="10"/>
      <c r="F45" s="10"/>
    </row>
    <row r="46" ht="14.25" customHeight="1">
      <c r="A46" s="31" t="s">
        <v>57</v>
      </c>
      <c r="B46" s="32">
        <v>17012.38</v>
      </c>
      <c r="C46" s="33">
        <v>17850.94</v>
      </c>
      <c r="D46" s="33">
        <v>-315.0</v>
      </c>
      <c r="E46" s="32">
        <v>838.56</v>
      </c>
      <c r="F46" s="32">
        <v>1153.56</v>
      </c>
      <c r="G46" s="11"/>
      <c r="H46" s="11"/>
      <c r="I46" s="11"/>
      <c r="J46" s="11"/>
      <c r="K46" s="11"/>
      <c r="L46" s="11"/>
      <c r="M46" s="11"/>
      <c r="N46" s="11"/>
      <c r="O46" s="11"/>
      <c r="P46" s="11"/>
      <c r="Q46" s="11"/>
      <c r="R46" s="11"/>
      <c r="S46" s="11"/>
      <c r="T46" s="11"/>
      <c r="U46" s="11"/>
      <c r="V46" s="11"/>
      <c r="W46" s="11"/>
      <c r="X46" s="11"/>
      <c r="Y46" s="11"/>
      <c r="Z46" s="11"/>
    </row>
    <row r="47" ht="14.25" customHeight="1">
      <c r="A47" s="2"/>
    </row>
    <row r="48" ht="14.25" customHeight="1">
      <c r="A48" s="34" t="s">
        <v>58</v>
      </c>
    </row>
    <row r="49" ht="14.25" customHeight="1">
      <c r="A49" s="2"/>
    </row>
    <row r="50" ht="14.25" customHeight="1">
      <c r="A50" s="34" t="s">
        <v>59</v>
      </c>
    </row>
    <row r="51" ht="14.25" customHeight="1">
      <c r="A51" s="2"/>
    </row>
    <row r="52">
      <c r="A52" s="3" t="s">
        <v>1</v>
      </c>
      <c r="B52" s="3" t="s">
        <v>60</v>
      </c>
      <c r="C52" s="3" t="s">
        <v>61</v>
      </c>
    </row>
    <row r="53" ht="14.25" customHeight="1">
      <c r="A53" s="9" t="s">
        <v>62</v>
      </c>
      <c r="B53" s="35">
        <v>1862.59</v>
      </c>
      <c r="C53" s="36">
        <v>3808.47</v>
      </c>
      <c r="D53" s="11" t="s">
        <v>63</v>
      </c>
    </row>
    <row r="54" ht="14.25" customHeight="1">
      <c r="A54" s="9" t="s">
        <v>64</v>
      </c>
      <c r="B54" s="35">
        <v>0.0</v>
      </c>
      <c r="C54" s="10">
        <v>15.2</v>
      </c>
    </row>
    <row r="55" ht="14.25" customHeight="1">
      <c r="A55" s="9" t="s">
        <v>65</v>
      </c>
      <c r="B55" s="35">
        <v>143.6</v>
      </c>
      <c r="C55" s="10">
        <v>818.58</v>
      </c>
      <c r="D55" s="37" t="s">
        <v>66</v>
      </c>
    </row>
    <row r="56" ht="14.25" customHeight="1">
      <c r="A56" s="3" t="s">
        <v>57</v>
      </c>
      <c r="B56" s="38">
        <v>2006.19</v>
      </c>
      <c r="C56" s="39">
        <v>4642.25</v>
      </c>
    </row>
    <row r="57" ht="14.25" customHeight="1">
      <c r="A57" s="2"/>
    </row>
    <row r="58" ht="14.25" customHeight="1">
      <c r="A58" s="34" t="s">
        <v>67</v>
      </c>
      <c r="B58" s="11"/>
    </row>
    <row r="59" ht="14.25" customHeight="1">
      <c r="A59" s="2"/>
      <c r="C59" s="11"/>
      <c r="D59" s="11"/>
      <c r="E59" s="11"/>
      <c r="F59" s="11"/>
    </row>
    <row r="60">
      <c r="A60" s="3" t="s">
        <v>1</v>
      </c>
      <c r="B60" s="3" t="s">
        <v>60</v>
      </c>
      <c r="C60" s="3" t="s">
        <v>61</v>
      </c>
    </row>
    <row r="61" ht="14.25" customHeight="1">
      <c r="A61" s="9" t="s">
        <v>68</v>
      </c>
      <c r="B61" s="35">
        <v>200.44</v>
      </c>
      <c r="C61" s="36">
        <v>1039.0</v>
      </c>
    </row>
    <row r="62" ht="14.25" customHeight="1">
      <c r="A62" s="9" t="s">
        <v>69</v>
      </c>
      <c r="B62" s="35">
        <v>1655.75</v>
      </c>
      <c r="C62" s="10">
        <v>1670.75</v>
      </c>
    </row>
    <row r="63" ht="14.25" customHeight="1">
      <c r="A63" s="9" t="s">
        <v>70</v>
      </c>
      <c r="B63" s="35">
        <v>50.0</v>
      </c>
      <c r="C63" s="36">
        <v>1517.5</v>
      </c>
      <c r="D63" s="40" t="s">
        <v>71</v>
      </c>
    </row>
    <row r="64" ht="14.25" customHeight="1">
      <c r="A64" s="9" t="s">
        <v>72</v>
      </c>
      <c r="B64" s="35">
        <v>0.0</v>
      </c>
      <c r="C64" s="10">
        <v>215.0</v>
      </c>
      <c r="D64" s="11" t="s">
        <v>73</v>
      </c>
    </row>
    <row r="65" ht="14.25" customHeight="1">
      <c r="A65" s="9" t="s">
        <v>74</v>
      </c>
      <c r="B65" s="35">
        <v>100.0</v>
      </c>
      <c r="C65" s="10">
        <v>200.0</v>
      </c>
      <c r="D65" s="11" t="s">
        <v>75</v>
      </c>
    </row>
    <row r="66" ht="14.25" customHeight="1">
      <c r="A66" s="3" t="s">
        <v>57</v>
      </c>
      <c r="B66" s="38">
        <v>2006.19</v>
      </c>
      <c r="C66" s="39">
        <v>4642.25</v>
      </c>
    </row>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3">
    <mergeCell ref="A1:F1"/>
    <mergeCell ref="A48:F48"/>
    <mergeCell ref="A50:F50"/>
  </mergeCells>
  <printOptions/>
  <pageMargins bottom="1.0" footer="0.0" header="0.0" left="0.75" right="0.75" top="1.0"/>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2019-07-29T21:53:04Z</dcterms:created>
</cp:coreProperties>
</file>